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5\GODISNJI IZVJESTAJ\1 TABELE ZA IZVJESTAVANJE\Komentari Samra\izvjestajne sud\"/>
    </mc:Choice>
  </mc:AlternateContent>
  <workbookProtection workbookAlgorithmName="SHA-512" workbookHashValue="7re4cj9Ibie/yWSXYHAdKqjmFj7Oa1Rybeq3yATcpbg5i06YQ6ITWmQNAXLB1miw0oDXAssnR6STgsobe1Ks+A==" workbookSaltValue="A/w9UGNN90aK1ul3nbsRlg==" workbookSpinCount="100000" lockStructure="1"/>
  <bookViews>
    <workbookView xWindow="-120" yWindow="-120" windowWidth="20730" windowHeight="11760" tabRatio="800"/>
  </bookViews>
  <sheets>
    <sheet name="Uputstvo" sheetId="6" r:id="rId1"/>
    <sheet name="Tabela I" sheetId="2" r:id="rId2"/>
    <sheet name="Tabela Ia" sheetId="32" r:id="rId3"/>
    <sheet name="Tabela II" sheetId="24" state="hidden" r:id="rId4"/>
    <sheet name="tbl Ia" sheetId="33" state="hidden" r:id="rId5"/>
    <sheet name="tbl3akant_potvr_prein_odb" sheetId="9" state="hidden" r:id="rId6"/>
    <sheet name="tbl10_ust_sud" sheetId="25" state="hidden" r:id="rId7"/>
  </sheets>
  <definedNames>
    <definedName name="_xlnm.Print_Area" localSheetId="1">'Tabela I'!$A$1:$F$31</definedName>
    <definedName name="_xlnm.Print_Area" localSheetId="2">'Tabela Ia'!$A$1:$W$73</definedName>
    <definedName name="_xlnm.Print_Area" localSheetId="3">'Tabela II'!$A$1:$F$29</definedName>
    <definedName name="_xlnm.Print_Area" localSheetId="4">'tbl Ia'!$B$1:$R$28</definedName>
    <definedName name="_xlnm.Print_Area" localSheetId="0">Uputstvo!$A$1:$O$86</definedName>
  </definedNames>
  <calcPr calcId="162913"/>
</workbook>
</file>

<file path=xl/calcChain.xml><?xml version="1.0" encoding="utf-8"?>
<calcChain xmlns="http://schemas.openxmlformats.org/spreadsheetml/2006/main">
  <c r="W53" i="32" l="1"/>
  <c r="W52" i="32"/>
  <c r="W50" i="32"/>
  <c r="W49" i="32"/>
  <c r="W47" i="32"/>
  <c r="W46" i="32"/>
  <c r="W44" i="32"/>
  <c r="W43" i="32"/>
  <c r="W24" i="32"/>
  <c r="W11" i="32"/>
  <c r="W12" i="32"/>
  <c r="W13" i="32"/>
  <c r="W14" i="32"/>
  <c r="W15" i="32"/>
  <c r="W16" i="32"/>
  <c r="W17" i="32"/>
  <c r="W18" i="32"/>
  <c r="W19" i="32"/>
  <c r="W20" i="32"/>
  <c r="W21" i="32"/>
  <c r="W22" i="32"/>
  <c r="W23" i="32"/>
  <c r="W10" i="32"/>
  <c r="W9" i="32"/>
  <c r="W8" i="32"/>
  <c r="E28" i="33" l="1"/>
  <c r="E27" i="33"/>
  <c r="E26" i="33"/>
  <c r="E25" i="33"/>
  <c r="E24" i="33"/>
  <c r="E23" i="33"/>
  <c r="E22" i="33"/>
  <c r="E21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2" i="33"/>
  <c r="E3" i="33" s="1"/>
  <c r="V38" i="32" l="1"/>
  <c r="Q26" i="32"/>
  <c r="Q53" i="32" l="1"/>
  <c r="Q50" i="32"/>
  <c r="Q47" i="32"/>
  <c r="Q46" i="32"/>
  <c r="Q44" i="32"/>
  <c r="Q43" i="32"/>
  <c r="V52" i="32" l="1"/>
  <c r="V49" i="32"/>
  <c r="V46" i="32"/>
  <c r="V43" i="32"/>
  <c r="Q12" i="32" l="1"/>
  <c r="Q13" i="32"/>
  <c r="Q14" i="32"/>
  <c r="Q15" i="32"/>
  <c r="Q16" i="32"/>
  <c r="Q17" i="32"/>
  <c r="Q18" i="32"/>
  <c r="Q19" i="32"/>
  <c r="Q20" i="32"/>
  <c r="Q21" i="32"/>
  <c r="Q22" i="32"/>
  <c r="Q23" i="32"/>
  <c r="Q24" i="32"/>
  <c r="Q11" i="32"/>
  <c r="Q9" i="32"/>
  <c r="Q8" i="32"/>
  <c r="Q25" i="32" l="1"/>
  <c r="X28" i="33"/>
  <c r="X27" i="33"/>
  <c r="H28" i="33"/>
  <c r="I28" i="33"/>
  <c r="J28" i="33"/>
  <c r="K28" i="33"/>
  <c r="L28" i="33"/>
  <c r="M28" i="33"/>
  <c r="N28" i="33"/>
  <c r="O28" i="33"/>
  <c r="R28" i="33"/>
  <c r="S28" i="33"/>
  <c r="T28" i="33"/>
  <c r="U28" i="33"/>
  <c r="I27" i="33"/>
  <c r="J27" i="33"/>
  <c r="K27" i="33"/>
  <c r="L27" i="33"/>
  <c r="M27" i="33"/>
  <c r="N27" i="33"/>
  <c r="O27" i="33"/>
  <c r="R27" i="33"/>
  <c r="S27" i="33"/>
  <c r="T27" i="33"/>
  <c r="U27" i="33"/>
  <c r="H27" i="33"/>
  <c r="D28" i="33"/>
  <c r="F28" i="33"/>
  <c r="G28" i="33"/>
  <c r="F27" i="33"/>
  <c r="G27" i="33"/>
  <c r="D27" i="33"/>
  <c r="C27" i="33"/>
  <c r="C28" i="33" s="1"/>
  <c r="X26" i="33"/>
  <c r="X25" i="33"/>
  <c r="H26" i="33"/>
  <c r="I26" i="33"/>
  <c r="J26" i="33"/>
  <c r="K26" i="33"/>
  <c r="L26" i="33"/>
  <c r="M26" i="33"/>
  <c r="N26" i="33"/>
  <c r="O26" i="33"/>
  <c r="R26" i="33"/>
  <c r="S26" i="33"/>
  <c r="T26" i="33"/>
  <c r="U26" i="33"/>
  <c r="I25" i="33"/>
  <c r="J25" i="33"/>
  <c r="K25" i="33"/>
  <c r="L25" i="33"/>
  <c r="M25" i="33"/>
  <c r="N25" i="33"/>
  <c r="O25" i="33"/>
  <c r="R25" i="33"/>
  <c r="S25" i="33"/>
  <c r="T25" i="33"/>
  <c r="U25" i="33"/>
  <c r="H25" i="33"/>
  <c r="D26" i="33"/>
  <c r="F26" i="33"/>
  <c r="G26" i="33"/>
  <c r="F25" i="33"/>
  <c r="G25" i="33"/>
  <c r="D25" i="33"/>
  <c r="C25" i="33"/>
  <c r="C26" i="33" s="1"/>
  <c r="X24" i="33"/>
  <c r="X23" i="33"/>
  <c r="H24" i="33"/>
  <c r="I24" i="33"/>
  <c r="J24" i="33"/>
  <c r="K24" i="33"/>
  <c r="L24" i="33"/>
  <c r="M24" i="33"/>
  <c r="N24" i="33"/>
  <c r="O24" i="33"/>
  <c r="R24" i="33"/>
  <c r="S24" i="33"/>
  <c r="T24" i="33"/>
  <c r="U24" i="33"/>
  <c r="I23" i="33"/>
  <c r="J23" i="33"/>
  <c r="K23" i="33"/>
  <c r="L23" i="33"/>
  <c r="M23" i="33"/>
  <c r="N23" i="33"/>
  <c r="O23" i="33"/>
  <c r="R23" i="33"/>
  <c r="S23" i="33"/>
  <c r="T23" i="33"/>
  <c r="U23" i="33"/>
  <c r="H23" i="33"/>
  <c r="D24" i="33"/>
  <c r="F24" i="33"/>
  <c r="G24" i="33"/>
  <c r="F23" i="33"/>
  <c r="G23" i="33"/>
  <c r="D23" i="33"/>
  <c r="C23" i="33"/>
  <c r="C24" i="33" s="1"/>
  <c r="X22" i="33"/>
  <c r="X21" i="33"/>
  <c r="H22" i="33"/>
  <c r="I22" i="33"/>
  <c r="J22" i="33"/>
  <c r="K22" i="33"/>
  <c r="L22" i="33"/>
  <c r="M22" i="33"/>
  <c r="N22" i="33"/>
  <c r="O22" i="33"/>
  <c r="R22" i="33"/>
  <c r="S22" i="33"/>
  <c r="T22" i="33"/>
  <c r="U22" i="33"/>
  <c r="I21" i="33"/>
  <c r="J21" i="33"/>
  <c r="K21" i="33"/>
  <c r="L21" i="33"/>
  <c r="M21" i="33"/>
  <c r="N21" i="33"/>
  <c r="O21" i="33"/>
  <c r="R21" i="33"/>
  <c r="S21" i="33"/>
  <c r="T21" i="33"/>
  <c r="U21" i="33"/>
  <c r="H21" i="33"/>
  <c r="D22" i="33"/>
  <c r="F22" i="33"/>
  <c r="G22" i="33"/>
  <c r="F21" i="33"/>
  <c r="G21" i="33"/>
  <c r="D21" i="33"/>
  <c r="C21" i="33"/>
  <c r="C22" i="33" s="1"/>
  <c r="A22" i="33"/>
  <c r="B22" i="33"/>
  <c r="A23" i="33"/>
  <c r="B23" i="33"/>
  <c r="A24" i="33"/>
  <c r="B24" i="33"/>
  <c r="A25" i="33"/>
  <c r="B25" i="33"/>
  <c r="A26" i="33"/>
  <c r="B26" i="33"/>
  <c r="A27" i="33"/>
  <c r="B27" i="33"/>
  <c r="A28" i="33"/>
  <c r="B28" i="33"/>
  <c r="B21" i="33"/>
  <c r="A21" i="33"/>
  <c r="H5" i="33"/>
  <c r="I5" i="33"/>
  <c r="J5" i="33"/>
  <c r="K5" i="33"/>
  <c r="L5" i="33"/>
  <c r="M5" i="33"/>
  <c r="N5" i="33"/>
  <c r="O5" i="33"/>
  <c r="R5" i="33"/>
  <c r="S5" i="33"/>
  <c r="T5" i="33"/>
  <c r="U5" i="33"/>
  <c r="H6" i="33"/>
  <c r="I6" i="33"/>
  <c r="J6" i="33"/>
  <c r="K6" i="33"/>
  <c r="L6" i="33"/>
  <c r="M6" i="33"/>
  <c r="N6" i="33"/>
  <c r="O6" i="33"/>
  <c r="R6" i="33"/>
  <c r="S6" i="33"/>
  <c r="T6" i="33"/>
  <c r="U6" i="33"/>
  <c r="H7" i="33"/>
  <c r="I7" i="33"/>
  <c r="J7" i="33"/>
  <c r="K7" i="33"/>
  <c r="L7" i="33"/>
  <c r="M7" i="33"/>
  <c r="N7" i="33"/>
  <c r="O7" i="33"/>
  <c r="R7" i="33"/>
  <c r="S7" i="33"/>
  <c r="T7" i="33"/>
  <c r="U7" i="33"/>
  <c r="H8" i="33"/>
  <c r="I8" i="33"/>
  <c r="J8" i="33"/>
  <c r="K8" i="33"/>
  <c r="L8" i="33"/>
  <c r="M8" i="33"/>
  <c r="N8" i="33"/>
  <c r="O8" i="33"/>
  <c r="R8" i="33"/>
  <c r="S8" i="33"/>
  <c r="T8" i="33"/>
  <c r="U8" i="33"/>
  <c r="H9" i="33"/>
  <c r="I9" i="33"/>
  <c r="J9" i="33"/>
  <c r="K9" i="33"/>
  <c r="L9" i="33"/>
  <c r="M9" i="33"/>
  <c r="N9" i="33"/>
  <c r="O9" i="33"/>
  <c r="R9" i="33"/>
  <c r="S9" i="33"/>
  <c r="T9" i="33"/>
  <c r="U9" i="33"/>
  <c r="H10" i="33"/>
  <c r="I10" i="33"/>
  <c r="J10" i="33"/>
  <c r="K10" i="33"/>
  <c r="L10" i="33"/>
  <c r="M10" i="33"/>
  <c r="N10" i="33"/>
  <c r="O10" i="33"/>
  <c r="R10" i="33"/>
  <c r="S10" i="33"/>
  <c r="T10" i="33"/>
  <c r="U10" i="33"/>
  <c r="H11" i="33"/>
  <c r="I11" i="33"/>
  <c r="J11" i="33"/>
  <c r="K11" i="33"/>
  <c r="L11" i="33"/>
  <c r="M11" i="33"/>
  <c r="N11" i="33"/>
  <c r="O11" i="33"/>
  <c r="R11" i="33"/>
  <c r="S11" i="33"/>
  <c r="T11" i="33"/>
  <c r="U11" i="33"/>
  <c r="H12" i="33"/>
  <c r="I12" i="33"/>
  <c r="J12" i="33"/>
  <c r="K12" i="33"/>
  <c r="L12" i="33"/>
  <c r="M12" i="33"/>
  <c r="N12" i="33"/>
  <c r="O12" i="33"/>
  <c r="R12" i="33"/>
  <c r="S12" i="33"/>
  <c r="T12" i="33"/>
  <c r="U12" i="33"/>
  <c r="H13" i="33"/>
  <c r="I13" i="33"/>
  <c r="J13" i="33"/>
  <c r="K13" i="33"/>
  <c r="L13" i="33"/>
  <c r="M13" i="33"/>
  <c r="N13" i="33"/>
  <c r="O13" i="33"/>
  <c r="R13" i="33"/>
  <c r="S13" i="33"/>
  <c r="T13" i="33"/>
  <c r="U13" i="33"/>
  <c r="H14" i="33"/>
  <c r="I14" i="33"/>
  <c r="J14" i="33"/>
  <c r="K14" i="33"/>
  <c r="L14" i="33"/>
  <c r="M14" i="33"/>
  <c r="N14" i="33"/>
  <c r="O14" i="33"/>
  <c r="R14" i="33"/>
  <c r="S14" i="33"/>
  <c r="T14" i="33"/>
  <c r="U14" i="33"/>
  <c r="H15" i="33"/>
  <c r="I15" i="33"/>
  <c r="J15" i="33"/>
  <c r="K15" i="33"/>
  <c r="L15" i="33"/>
  <c r="M15" i="33"/>
  <c r="N15" i="33"/>
  <c r="O15" i="33"/>
  <c r="R15" i="33"/>
  <c r="S15" i="33"/>
  <c r="T15" i="33"/>
  <c r="U15" i="33"/>
  <c r="H16" i="33"/>
  <c r="I16" i="33"/>
  <c r="J16" i="33"/>
  <c r="K16" i="33"/>
  <c r="L16" i="33"/>
  <c r="M16" i="33"/>
  <c r="N16" i="33"/>
  <c r="O16" i="33"/>
  <c r="R16" i="33"/>
  <c r="S16" i="33"/>
  <c r="T16" i="33"/>
  <c r="U16" i="33"/>
  <c r="H17" i="33"/>
  <c r="I17" i="33"/>
  <c r="J17" i="33"/>
  <c r="K17" i="33"/>
  <c r="L17" i="33"/>
  <c r="M17" i="33"/>
  <c r="N17" i="33"/>
  <c r="O17" i="33"/>
  <c r="R17" i="33"/>
  <c r="S17" i="33"/>
  <c r="T17" i="33"/>
  <c r="U17" i="33"/>
  <c r="H18" i="33"/>
  <c r="I18" i="33"/>
  <c r="J18" i="33"/>
  <c r="K18" i="33"/>
  <c r="L18" i="33"/>
  <c r="M18" i="33"/>
  <c r="N18" i="33"/>
  <c r="O18" i="33"/>
  <c r="R18" i="33"/>
  <c r="S18" i="33"/>
  <c r="T18" i="33"/>
  <c r="U18" i="33"/>
  <c r="C5" i="33"/>
  <c r="D5" i="33"/>
  <c r="F5" i="33"/>
  <c r="G5" i="33"/>
  <c r="C6" i="33"/>
  <c r="D6" i="33"/>
  <c r="F6" i="33"/>
  <c r="G6" i="33"/>
  <c r="C7" i="33"/>
  <c r="D7" i="33"/>
  <c r="F7" i="33"/>
  <c r="G7" i="33"/>
  <c r="C8" i="33"/>
  <c r="D8" i="33"/>
  <c r="F8" i="33"/>
  <c r="G8" i="33"/>
  <c r="C9" i="33"/>
  <c r="D9" i="33"/>
  <c r="F9" i="33"/>
  <c r="G9" i="33"/>
  <c r="C10" i="33"/>
  <c r="D10" i="33"/>
  <c r="F10" i="33"/>
  <c r="G10" i="33"/>
  <c r="C11" i="33"/>
  <c r="D11" i="33"/>
  <c r="F11" i="33"/>
  <c r="G11" i="33"/>
  <c r="C12" i="33"/>
  <c r="D12" i="33"/>
  <c r="F12" i="33"/>
  <c r="G12" i="33"/>
  <c r="C13" i="33"/>
  <c r="D13" i="33"/>
  <c r="F13" i="33"/>
  <c r="G13" i="33"/>
  <c r="C14" i="33"/>
  <c r="D14" i="33"/>
  <c r="F14" i="33"/>
  <c r="G14" i="33"/>
  <c r="C15" i="33"/>
  <c r="D15" i="33"/>
  <c r="F15" i="33"/>
  <c r="G15" i="33"/>
  <c r="C16" i="33"/>
  <c r="D16" i="33"/>
  <c r="F16" i="33"/>
  <c r="G16" i="33"/>
  <c r="C17" i="33"/>
  <c r="D17" i="33"/>
  <c r="F17" i="33"/>
  <c r="G17" i="33"/>
  <c r="C18" i="33"/>
  <c r="D18" i="33"/>
  <c r="F18" i="33"/>
  <c r="G18" i="33"/>
  <c r="I4" i="33"/>
  <c r="J4" i="33"/>
  <c r="K4" i="33"/>
  <c r="L4" i="33"/>
  <c r="M4" i="33"/>
  <c r="N4" i="33"/>
  <c r="O4" i="33"/>
  <c r="R4" i="33"/>
  <c r="S4" i="33"/>
  <c r="T4" i="33"/>
  <c r="U4" i="33"/>
  <c r="H4" i="33"/>
  <c r="D4" i="33"/>
  <c r="F4" i="33"/>
  <c r="G4" i="33"/>
  <c r="C4" i="33"/>
  <c r="H3" i="33"/>
  <c r="I3" i="33"/>
  <c r="J3" i="33"/>
  <c r="K3" i="33"/>
  <c r="L3" i="33"/>
  <c r="M3" i="33"/>
  <c r="N3" i="33"/>
  <c r="O3" i="33"/>
  <c r="R3" i="33"/>
  <c r="S3" i="33"/>
  <c r="T3" i="33"/>
  <c r="U3" i="33"/>
  <c r="I2" i="33"/>
  <c r="J2" i="33"/>
  <c r="K2" i="33"/>
  <c r="L2" i="33"/>
  <c r="M2" i="33"/>
  <c r="N2" i="33"/>
  <c r="O2" i="33"/>
  <c r="R2" i="33"/>
  <c r="S2" i="33"/>
  <c r="T2" i="33"/>
  <c r="U2" i="33"/>
  <c r="H2" i="33"/>
  <c r="D2" i="33"/>
  <c r="D3" i="33" s="1"/>
  <c r="F2" i="33"/>
  <c r="F3" i="33" s="1"/>
  <c r="G2" i="33"/>
  <c r="G3" i="33" s="1"/>
  <c r="C2" i="33"/>
  <c r="C3" i="33" s="1"/>
  <c r="A3" i="33"/>
  <c r="B3" i="33"/>
  <c r="A4" i="33"/>
  <c r="B4" i="33"/>
  <c r="A5" i="33"/>
  <c r="B5" i="33"/>
  <c r="A6" i="33"/>
  <c r="B6" i="33"/>
  <c r="A7" i="33"/>
  <c r="B7" i="33"/>
  <c r="A8" i="33"/>
  <c r="B8" i="33"/>
  <c r="A9" i="33"/>
  <c r="B9" i="33"/>
  <c r="A10" i="33"/>
  <c r="B10" i="33"/>
  <c r="A11" i="33"/>
  <c r="B11" i="33"/>
  <c r="A12" i="33"/>
  <c r="B12" i="33"/>
  <c r="A13" i="33"/>
  <c r="B13" i="33"/>
  <c r="A14" i="33"/>
  <c r="B14" i="33"/>
  <c r="A15" i="33"/>
  <c r="B15" i="33"/>
  <c r="A16" i="33"/>
  <c r="B16" i="33"/>
  <c r="A17" i="33"/>
  <c r="B17" i="33"/>
  <c r="A18" i="33"/>
  <c r="B18" i="33"/>
  <c r="B2" i="33"/>
  <c r="A2" i="33"/>
  <c r="A1" i="32" l="1"/>
  <c r="V28" i="33" l="1"/>
  <c r="P53" i="32"/>
  <c r="G53" i="32"/>
  <c r="V27" i="33"/>
  <c r="P52" i="32"/>
  <c r="Q52" i="32" s="1"/>
  <c r="G52" i="32"/>
  <c r="V26" i="33"/>
  <c r="P50" i="32"/>
  <c r="G50" i="32"/>
  <c r="V25" i="33"/>
  <c r="P49" i="32"/>
  <c r="Q49" i="32" s="1"/>
  <c r="G49" i="32"/>
  <c r="V24" i="33"/>
  <c r="P47" i="32"/>
  <c r="G47" i="32"/>
  <c r="V23" i="33"/>
  <c r="P46" i="32"/>
  <c r="G46" i="32"/>
  <c r="V22" i="33"/>
  <c r="P44" i="32"/>
  <c r="G44" i="32"/>
  <c r="V21" i="33"/>
  <c r="P43" i="32"/>
  <c r="V37" i="32"/>
  <c r="U25" i="32"/>
  <c r="T25" i="32"/>
  <c r="S25" i="32"/>
  <c r="R25" i="32"/>
  <c r="V25" i="32" s="1"/>
  <c r="V24" i="32"/>
  <c r="V18" i="33" s="1"/>
  <c r="P24" i="32"/>
  <c r="P18" i="33" s="1"/>
  <c r="G24" i="32"/>
  <c r="V23" i="32"/>
  <c r="V17" i="33" s="1"/>
  <c r="P23" i="32"/>
  <c r="G23" i="32"/>
  <c r="V22" i="32"/>
  <c r="V16" i="33" s="1"/>
  <c r="P22" i="32"/>
  <c r="G22" i="32"/>
  <c r="V21" i="32"/>
  <c r="V15" i="33" s="1"/>
  <c r="P21" i="32"/>
  <c r="G21" i="32"/>
  <c r="V20" i="32"/>
  <c r="V14" i="33" s="1"/>
  <c r="P20" i="32"/>
  <c r="G20" i="32"/>
  <c r="V19" i="32"/>
  <c r="V13" i="33" s="1"/>
  <c r="P19" i="32"/>
  <c r="G19" i="32"/>
  <c r="V18" i="32"/>
  <c r="V12" i="33" s="1"/>
  <c r="P18" i="32"/>
  <c r="G18" i="32"/>
  <c r="V17" i="32"/>
  <c r="V11" i="33" s="1"/>
  <c r="P17" i="32"/>
  <c r="G17" i="32"/>
  <c r="V16" i="32"/>
  <c r="V10" i="33" s="1"/>
  <c r="P16" i="32"/>
  <c r="P10" i="33" s="1"/>
  <c r="G16" i="32"/>
  <c r="V15" i="32"/>
  <c r="V9" i="33" s="1"/>
  <c r="P15" i="32"/>
  <c r="G15" i="32"/>
  <c r="V14" i="32"/>
  <c r="V8" i="33" s="1"/>
  <c r="P14" i="32"/>
  <c r="G14" i="32"/>
  <c r="V13" i="32"/>
  <c r="V7" i="33" s="1"/>
  <c r="P13" i="32"/>
  <c r="G13" i="32"/>
  <c r="V12" i="32"/>
  <c r="V6" i="33" s="1"/>
  <c r="P12" i="32"/>
  <c r="G12" i="32"/>
  <c r="V11" i="32"/>
  <c r="V5" i="33" s="1"/>
  <c r="P11" i="32"/>
  <c r="G11" i="32"/>
  <c r="V10" i="32"/>
  <c r="V4" i="33" s="1"/>
  <c r="P10" i="32"/>
  <c r="Q10" i="32" s="1"/>
  <c r="G10" i="32"/>
  <c r="V9" i="32"/>
  <c r="V3" i="33" s="1"/>
  <c r="P9" i="32"/>
  <c r="V8" i="32"/>
  <c r="V2" i="33" s="1"/>
  <c r="P8" i="32"/>
  <c r="W18" i="33" l="1"/>
  <c r="P4" i="33"/>
  <c r="P6" i="33"/>
  <c r="P8" i="33"/>
  <c r="P11" i="33"/>
  <c r="P13" i="33"/>
  <c r="P15" i="33"/>
  <c r="P17" i="33"/>
  <c r="P22" i="33"/>
  <c r="Q24" i="33"/>
  <c r="P24" i="33"/>
  <c r="Q26" i="33"/>
  <c r="P26" i="33"/>
  <c r="Q28" i="33"/>
  <c r="P28" i="33"/>
  <c r="W2" i="33"/>
  <c r="P2" i="33"/>
  <c r="P3" i="33"/>
  <c r="P5" i="33"/>
  <c r="P7" i="33"/>
  <c r="P9" i="33"/>
  <c r="P12" i="33"/>
  <c r="P14" i="33"/>
  <c r="P16" i="33"/>
  <c r="Q21" i="33"/>
  <c r="P21" i="33"/>
  <c r="P23" i="33"/>
  <c r="P25" i="33"/>
  <c r="P27" i="33"/>
  <c r="Q22" i="33" l="1"/>
  <c r="W22" i="33"/>
  <c r="Q27" i="33"/>
  <c r="W28" i="33"/>
  <c r="W27" i="33"/>
  <c r="Q25" i="33"/>
  <c r="W26" i="33"/>
  <c r="Q23" i="33"/>
  <c r="W23" i="33"/>
  <c r="Q18" i="33"/>
  <c r="Q45" i="32"/>
  <c r="Q48" i="32"/>
  <c r="Q42" i="32"/>
  <c r="Q51" i="32"/>
  <c r="W16" i="33"/>
  <c r="Q16" i="33"/>
  <c r="W14" i="33"/>
  <c r="Q14" i="33"/>
  <c r="W12" i="33"/>
  <c r="Q12" i="33"/>
  <c r="W25" i="33"/>
  <c r="W21" i="33"/>
  <c r="W24" i="33"/>
  <c r="W10" i="33"/>
  <c r="Q10" i="33"/>
  <c r="W9" i="33"/>
  <c r="Q9" i="33"/>
  <c r="W7" i="33"/>
  <c r="Q7" i="33"/>
  <c r="W5" i="33"/>
  <c r="Q5" i="33"/>
  <c r="W3" i="33"/>
  <c r="Q3" i="33"/>
  <c r="Q2" i="33"/>
  <c r="W17" i="33"/>
  <c r="Q17" i="33"/>
  <c r="W15" i="33"/>
  <c r="Q15" i="33"/>
  <c r="W13" i="33"/>
  <c r="Q13" i="33"/>
  <c r="W11" i="33"/>
  <c r="Q11" i="33"/>
  <c r="W8" i="33"/>
  <c r="Q8" i="33"/>
  <c r="W6" i="33"/>
  <c r="Q6" i="33"/>
  <c r="W4" i="33"/>
  <c r="Q4" i="33"/>
  <c r="H20" i="9"/>
  <c r="G20" i="9"/>
  <c r="F20" i="9"/>
  <c r="E20" i="9"/>
  <c r="D20" i="9"/>
  <c r="B20" i="9"/>
  <c r="A20" i="9"/>
  <c r="H8" i="9"/>
  <c r="G8" i="9"/>
  <c r="F8" i="9"/>
  <c r="E8" i="9"/>
  <c r="D8" i="9"/>
  <c r="B8" i="9"/>
  <c r="A8" i="9"/>
  <c r="H15" i="9"/>
  <c r="G15" i="9"/>
  <c r="F15" i="9"/>
  <c r="E15" i="9"/>
  <c r="D15" i="9"/>
  <c r="B15" i="9"/>
  <c r="A15" i="9"/>
  <c r="E3" i="2" l="1"/>
  <c r="E31" i="2"/>
  <c r="B31" i="2"/>
  <c r="C31" i="2"/>
  <c r="D31" i="2"/>
  <c r="F31" i="2"/>
  <c r="A3" i="9" l="1"/>
  <c r="A4" i="9"/>
  <c r="A5" i="9"/>
  <c r="A6" i="9"/>
  <c r="A7" i="9"/>
  <c r="A9" i="9"/>
  <c r="A10" i="9"/>
  <c r="A11" i="9"/>
  <c r="A12" i="9"/>
  <c r="A13" i="9"/>
  <c r="A14" i="9"/>
  <c r="A16" i="9"/>
  <c r="A17" i="9"/>
  <c r="A18" i="9"/>
  <c r="A19" i="9"/>
  <c r="A2" i="9"/>
  <c r="B3" i="9"/>
  <c r="B4" i="9"/>
  <c r="B5" i="9"/>
  <c r="B6" i="9"/>
  <c r="B7" i="9"/>
  <c r="B9" i="9"/>
  <c r="B10" i="9"/>
  <c r="B11" i="9"/>
  <c r="B12" i="9"/>
  <c r="B13" i="9"/>
  <c r="B14" i="9"/>
  <c r="B16" i="9"/>
  <c r="B17" i="9"/>
  <c r="B18" i="9"/>
  <c r="B19" i="9"/>
  <c r="B2" i="9"/>
  <c r="B20" i="25"/>
  <c r="B16" i="25"/>
  <c r="B7" i="25"/>
  <c r="B8" i="25"/>
  <c r="B9" i="25"/>
  <c r="B10" i="25"/>
  <c r="B11" i="25"/>
  <c r="B12" i="25"/>
  <c r="B6" i="25"/>
  <c r="B2" i="25"/>
  <c r="B2" i="24"/>
  <c r="A20" i="25"/>
  <c r="A16" i="25"/>
  <c r="A7" i="25"/>
  <c r="A8" i="25"/>
  <c r="A9" i="25"/>
  <c r="A10" i="25"/>
  <c r="A11" i="25"/>
  <c r="A12" i="25"/>
  <c r="A6" i="25"/>
  <c r="A2" i="25"/>
  <c r="D12" i="9"/>
  <c r="E12" i="9"/>
  <c r="F12" i="9"/>
  <c r="G12" i="9"/>
  <c r="H12" i="9"/>
  <c r="D7" i="24"/>
  <c r="E12" i="24"/>
  <c r="E13" i="24"/>
  <c r="E14" i="24"/>
  <c r="E15" i="24"/>
  <c r="E16" i="24"/>
  <c r="E17" i="24"/>
  <c r="E18" i="24"/>
  <c r="F23" i="24"/>
  <c r="C2" i="25"/>
  <c r="D2" i="25"/>
  <c r="E2" i="25"/>
  <c r="D6" i="25"/>
  <c r="E6" i="25"/>
  <c r="F6" i="25"/>
  <c r="D7" i="25"/>
  <c r="E7" i="25"/>
  <c r="F7" i="25"/>
  <c r="D8" i="25"/>
  <c r="E8" i="25"/>
  <c r="F8" i="25"/>
  <c r="D9" i="25"/>
  <c r="E9" i="25"/>
  <c r="F9" i="25"/>
  <c r="D10" i="25"/>
  <c r="E10" i="25"/>
  <c r="F10" i="25"/>
  <c r="D11" i="25"/>
  <c r="E11" i="25"/>
  <c r="F11" i="25"/>
  <c r="D12" i="25"/>
  <c r="E12" i="25"/>
  <c r="F12" i="25"/>
  <c r="D16" i="25"/>
  <c r="E16" i="25"/>
  <c r="F16" i="25"/>
  <c r="G16" i="25"/>
  <c r="C20" i="25"/>
  <c r="D20" i="25"/>
  <c r="E14" i="9"/>
  <c r="E10" i="9"/>
  <c r="E16" i="9"/>
  <c r="E2" i="9"/>
  <c r="E6" i="9"/>
  <c r="E13" i="9"/>
  <c r="E9" i="9"/>
  <c r="E4" i="9"/>
  <c r="E3" i="9"/>
  <c r="E5" i="9"/>
  <c r="E7" i="9"/>
  <c r="E11" i="9"/>
  <c r="E17" i="9"/>
  <c r="E18" i="9"/>
  <c r="E19" i="9"/>
  <c r="F14" i="9"/>
  <c r="F10" i="9"/>
  <c r="F16" i="9"/>
  <c r="F2" i="9"/>
  <c r="F6" i="9"/>
  <c r="F9" i="9"/>
  <c r="F4" i="9"/>
  <c r="F3" i="9"/>
  <c r="F5" i="9"/>
  <c r="F7" i="9"/>
  <c r="F11" i="9"/>
  <c r="F13" i="9"/>
  <c r="F17" i="9"/>
  <c r="F18" i="9"/>
  <c r="F19" i="9"/>
  <c r="G14" i="9"/>
  <c r="G16" i="9"/>
  <c r="G17" i="9"/>
  <c r="G2" i="9"/>
  <c r="G6" i="9"/>
  <c r="G13" i="9"/>
  <c r="G9" i="9"/>
  <c r="G4" i="9"/>
  <c r="G3" i="9"/>
  <c r="G5" i="9"/>
  <c r="G7" i="9"/>
  <c r="G10" i="9"/>
  <c r="G11" i="9"/>
  <c r="G18" i="9"/>
  <c r="G19" i="9"/>
  <c r="H14" i="9"/>
  <c r="H16" i="9"/>
  <c r="H2" i="9"/>
  <c r="H6" i="9"/>
  <c r="H11" i="9"/>
  <c r="H9" i="9"/>
  <c r="H4" i="9"/>
  <c r="H7" i="9"/>
  <c r="H3" i="9"/>
  <c r="H5" i="9"/>
  <c r="H10" i="9"/>
  <c r="H13" i="9"/>
  <c r="H17" i="9"/>
  <c r="H18" i="9"/>
  <c r="H19" i="9"/>
  <c r="D14" i="9"/>
  <c r="D2" i="9"/>
  <c r="D13" i="9"/>
  <c r="D9" i="9"/>
  <c r="D4" i="9"/>
  <c r="D3" i="9"/>
  <c r="D5" i="9"/>
  <c r="D6" i="9"/>
  <c r="D7" i="9"/>
  <c r="D10" i="9"/>
  <c r="D11" i="9"/>
  <c r="D16" i="9"/>
  <c r="D17" i="9"/>
  <c r="D18" i="9"/>
  <c r="D19" i="9"/>
  <c r="H21" i="9" l="1"/>
  <c r="G21" i="9"/>
  <c r="E21" i="9"/>
  <c r="F21" i="9"/>
  <c r="D21" i="9"/>
</calcChain>
</file>

<file path=xl/sharedStrings.xml><?xml version="1.0" encoding="utf-8"?>
<sst xmlns="http://schemas.openxmlformats.org/spreadsheetml/2006/main" count="283" uniqueCount="201">
  <si>
    <t>I</t>
  </si>
  <si>
    <t>II</t>
  </si>
  <si>
    <t>III</t>
  </si>
  <si>
    <t>Pž</t>
  </si>
  <si>
    <t>Kž</t>
  </si>
  <si>
    <t>Rev</t>
  </si>
  <si>
    <t>Gž</t>
  </si>
  <si>
    <t>IV</t>
  </si>
  <si>
    <t>Vrsta predmeta</t>
  </si>
  <si>
    <t>Ukupno</t>
  </si>
  <si>
    <t>Už</t>
  </si>
  <si>
    <t>Krivično odjeljenje</t>
  </si>
  <si>
    <t>Upravno odjeljenje</t>
  </si>
  <si>
    <t>Građansko odjeljenje</t>
  </si>
  <si>
    <t>V</t>
  </si>
  <si>
    <t>Odbijen pravni lijek</t>
  </si>
  <si>
    <t>Pžp</t>
  </si>
  <si>
    <t>Broj potvrđujućih odluka</t>
  </si>
  <si>
    <t xml:space="preserve">Broj preinačujućih odluka </t>
  </si>
  <si>
    <t>Broj ukidajućih odluka</t>
  </si>
  <si>
    <t>Broj odbacujućih odluka</t>
  </si>
  <si>
    <t>Gvl</t>
  </si>
  <si>
    <t>Kžk</t>
  </si>
  <si>
    <t>Uvl</t>
  </si>
  <si>
    <t>Uvp</t>
  </si>
  <si>
    <t>Kmž</t>
  </si>
  <si>
    <t>Iksž</t>
  </si>
  <si>
    <t>Riješeno na drugi način</t>
  </si>
  <si>
    <t>Tabele za popunjavanje podataka o radu sudova nije moguće mijenjati, niti dodavati nove redove ili kolone.</t>
  </si>
  <si>
    <t>Napomene:</t>
  </si>
  <si>
    <t>for_key</t>
  </si>
  <si>
    <t>godina</t>
  </si>
  <si>
    <t>For_key</t>
  </si>
  <si>
    <t>predmeti_odjeljenja</t>
  </si>
  <si>
    <t>OdbaOdlu</t>
  </si>
  <si>
    <t>PotvrOdlu</t>
  </si>
  <si>
    <t>PreinaOdlu</t>
  </si>
  <si>
    <t>UkidaOdlu</t>
  </si>
  <si>
    <t>RjeDrNacin</t>
  </si>
  <si>
    <t>Izvještajni period:</t>
  </si>
  <si>
    <t>IV=I+II+III</t>
  </si>
  <si>
    <t>Rsž</t>
  </si>
  <si>
    <t>Gvlž</t>
  </si>
  <si>
    <t>Užz</t>
  </si>
  <si>
    <t>Apelacioni sud Brčko distrikta</t>
  </si>
  <si>
    <t>APELACIONI SUD BRČKO DISTRIKTA</t>
  </si>
  <si>
    <t>Broj odluka kojima se odbacuje apelacija</t>
  </si>
  <si>
    <t>Broj odluka kojima se obustavlja postupak pred Ustavnim sudom BiH</t>
  </si>
  <si>
    <t>Broj odluka kojima se odbija apelacija</t>
  </si>
  <si>
    <t>Pravni osnov</t>
  </si>
  <si>
    <t>Broj odluka kojima se usvaja apelacija</t>
  </si>
  <si>
    <t>Broj odluka kojima se preinačuju  odluke suda</t>
  </si>
  <si>
    <t>Broj odluka kojima se ukidaju  odluke suda</t>
  </si>
  <si>
    <t>Broj ostalih odluka kojima se usvaja apelacija</t>
  </si>
  <si>
    <t>Čl. 13. EK (pravo na djelotvorni pravni lijek)</t>
  </si>
  <si>
    <t>Čl. 3. P7 (naknada za pogrešnu presudu)</t>
  </si>
  <si>
    <t>Čl. 6. EK i II/3.e) Ustava BiH (pravo na pravično suđenje)</t>
  </si>
  <si>
    <t>Čl. 5.EK i II/3d Ustava (pravo na ličnu slobodu)</t>
  </si>
  <si>
    <t>Čl. 1. P.1. i II/3.k) Ustava BiH (pravo na imovinu)</t>
  </si>
  <si>
    <t>Čl. 1. P.7. (Proceduralne zaštite u vezi sa protjerivanjem stranaca)</t>
  </si>
  <si>
    <t>Ostalo</t>
  </si>
  <si>
    <t>Broj odluka kojima se nalaže sudu da okonča predmet bez odlaganja zbog kršenja prava na donošenje odluke u razumnom roku jer je Ustavni sud BiH zaključio da je odugovlačenju postupka najviše doprinio</t>
  </si>
  <si>
    <t>prvostepeni sud</t>
  </si>
  <si>
    <t>drugostepeni sud</t>
  </si>
  <si>
    <t>sud koji rješava predmet po uloženom vanrednom pravnom lijeku</t>
  </si>
  <si>
    <t>V=I+II+III+IV</t>
  </si>
  <si>
    <t>Čl. 6 EK i II/3.e) Ustava BiH (pravo na pravično suđenje)</t>
  </si>
  <si>
    <t>Broj predmeta u kojima je određena naknada nematerijalne štete zbog kršenja prava na donošenje odluke u razumnom roku</t>
  </si>
  <si>
    <t>Ukupan iznos određene naknade</t>
  </si>
  <si>
    <t>BrOdbacApel</t>
  </si>
  <si>
    <t>BrObustPost</t>
  </si>
  <si>
    <t>BrOdbijApel</t>
  </si>
  <si>
    <t>BrPreinOdl</t>
  </si>
  <si>
    <t>BrUkidOdl</t>
  </si>
  <si>
    <t>BrUsvApel</t>
  </si>
  <si>
    <t>PrvostSud</t>
  </si>
  <si>
    <t>DrugostSud</t>
  </si>
  <si>
    <t>SudPoUlPrLij</t>
  </si>
  <si>
    <t>BrNaknNematStete</t>
  </si>
  <si>
    <t>UkIznosNaknade</t>
  </si>
  <si>
    <t>Kžž</t>
  </si>
  <si>
    <r>
      <t>Tabela I</t>
    </r>
    <r>
      <rPr>
        <u/>
        <sz val="11"/>
        <rFont val="Arial"/>
        <family val="2"/>
        <charset val="238"/>
      </rPr>
      <t xml:space="preserve"> -Podaci o odlukama po pravnim lijekovima </t>
    </r>
  </si>
  <si>
    <t>Tabela II - Odluke Ustavnog suda BiH</t>
  </si>
  <si>
    <t xml:space="preserve">Tabela IIa - Odluke kojima se ne usvaja apelacija </t>
  </si>
  <si>
    <t xml:space="preserve">Tabela IIb - Odluke kojima se usvaja apelacija </t>
  </si>
  <si>
    <t>Tabela IIc – Predmeti u  kojima se nalaže sudu da okonča predmet bez odlaganja zbog kršenja prava na donošenje odluke u razumnom roku</t>
  </si>
  <si>
    <t>Tabela IId - Predmeti u kojima je utvrđeno kršenje prava na donošenje odluke u razumnom roku</t>
  </si>
  <si>
    <t>Redni broj</t>
  </si>
  <si>
    <t>Ocjenjen u sudu</t>
  </si>
  <si>
    <t>Naziv odjela</t>
  </si>
  <si>
    <t>Pravosudna funkcija</t>
  </si>
  <si>
    <t>Ostvarena orijentaciona norma iz    CMS-a</t>
  </si>
  <si>
    <t>Broj ostvarenih bodova</t>
  </si>
  <si>
    <t>Sudija</t>
  </si>
  <si>
    <t>Stručni saradnik</t>
  </si>
  <si>
    <t>Predsjednik odjela</t>
  </si>
  <si>
    <t>Predsjednik sudskog vijeća vrhovnog suda entiteta</t>
  </si>
  <si>
    <t>Datum od</t>
  </si>
  <si>
    <t>Datum do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</si>
  <si>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</si>
  <si>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</si>
  <si>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</si>
  <si>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</si>
  <si>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</si>
  <si>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</si>
  <si>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</si>
  <si>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</si>
  <si>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</si>
  <si>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</si>
  <si>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Ne treba raditi na predm.</t>
  </si>
  <si>
    <t>Predsjednik suda</t>
  </si>
  <si>
    <t>Da</t>
  </si>
  <si>
    <t>Ne</t>
  </si>
  <si>
    <t>KOLEKTIVNA NORMA SUDA</t>
  </si>
  <si>
    <t>Podaci iz Tabele Ia se koriste za ocjenjivanje NPF-a, te podaci u Obrascima za ocjenjivanje NPF-a moraju biti identični podacima iz ove tabele.</t>
  </si>
  <si>
    <t>Sud 1</t>
  </si>
  <si>
    <t xml:space="preserve">Sud 2 </t>
  </si>
  <si>
    <t>Ime i prezime nosioca pravosudne funkcije</t>
  </si>
  <si>
    <t>Ime i prezime predsjednika suda</t>
  </si>
  <si>
    <t>XVI</t>
  </si>
  <si>
    <t>Godina</t>
  </si>
  <si>
    <t>Sud</t>
  </si>
  <si>
    <t>Ocjenjen</t>
  </si>
  <si>
    <t>Odjel</t>
  </si>
  <si>
    <t>Funkcija</t>
  </si>
  <si>
    <t>Odsustvo</t>
  </si>
  <si>
    <t>ImePrezime</t>
  </si>
  <si>
    <t>NormaPravilnik</t>
  </si>
  <si>
    <t>DatumOd</t>
  </si>
  <si>
    <t>DatumDo</t>
  </si>
  <si>
    <t>BroDanaZa Normu</t>
  </si>
  <si>
    <t>NormaCMS</t>
  </si>
  <si>
    <t xml:space="preserve">NormaVanCMS </t>
  </si>
  <si>
    <t>OstvarenaNorma</t>
  </si>
  <si>
    <t>VeceVrenovanje</t>
  </si>
  <si>
    <t>PreracunataNorma</t>
  </si>
  <si>
    <t>Nedovoljan broj predmeta u radu</t>
  </si>
  <si>
    <t>broj predmeta u radu</t>
  </si>
  <si>
    <t>broj riješenih predmeta</t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</si>
  <si>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sa</t>
    </r>
    <r>
      <rPr>
        <b/>
        <sz val="10"/>
        <color theme="1"/>
        <rFont val="Arial"/>
        <family val="2"/>
        <charset val="238"/>
      </rPr>
      <t xml:space="preserve"> zakonskim i procesnim smetnjama</t>
    </r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</si>
  <si>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bez</t>
    </r>
    <r>
      <rPr>
        <b/>
        <sz val="10"/>
        <color theme="1"/>
        <rFont val="Arial"/>
        <family val="2"/>
        <charset val="238"/>
      </rPr>
      <t xml:space="preserve"> zakonskih i procesnih smetnji</t>
    </r>
  </si>
  <si>
    <t>procenat riješenih predmeta</t>
  </si>
  <si>
    <t>XVII</t>
  </si>
  <si>
    <t>XVIII</t>
  </si>
  <si>
    <t>XIX</t>
  </si>
  <si>
    <t>XX</t>
  </si>
  <si>
    <t>XXI</t>
  </si>
  <si>
    <t>BrPredURadu</t>
  </si>
  <si>
    <t>BrRijPred</t>
  </si>
  <si>
    <t>BrNerijPredSaZakProcSmet</t>
  </si>
  <si>
    <t>BrNerijPredBezZakProcSmet</t>
  </si>
  <si>
    <t>ProcRijePred</t>
  </si>
  <si>
    <t>BrOStBod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</si>
  <si>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</si>
  <si>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</si>
  <si>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</si>
  <si>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Pored napomena datih uz tabele, potrebno je imati u vidu i slijedeće:</t>
  </si>
  <si>
    <t>Period obavljanja pravosudne funkcije u instituciji koja popunjava tabelu Ia</t>
  </si>
  <si>
    <t xml:space="preserve">TABELA II – ODLUKE USTAVNOG SUDA BIH
U tabeli II potrebno je prikazati samo podatke o odlukama Ustavnog suda BiH u kojima je izrekom obuhvaćena odluka Vašeg suda, odnosno postupak koji je u toku pred Vašim sudom  (kada je riječ o apelacijama sa navodima da postoji kršenje prava na suđenje u razumnom roku).
Posebna napomena: 
Traženi podaci se odnose na odluke iz apelacione nadležnosti Ustavnog suda BiH.
Tabela IIa – Odluke kojima se ne usvaja apelacija: potrebno je prikazati podatke o odlukama Ustavnog suda BiH kojima je utvrđeno da nije osnovana apelacija izjavljena u odnosu na odluke Vašeg suda. Molimo da unesete podatake u kolone I-III prema njihovim nazivima. Podaci se automatski preračunavaju u koloni IV.
Tabela IIb – Odluke kojima se apelacija usvaja:
“Pravni osnov”  - Odluke kojima se usvaja apelacija potrebno je razvrstati prema izrekama odluka Ustavnog suda BiH kojima su utvrđene povrede Ustava BiH, Evropske konvencije o ljudskim pravima (u tabeli: EK) i njenih protokola (u tabeli:P). Svi pomenuti dokumenti i klasifikacija povreda su dostupni na zvaničnoj web stranici Ustavnog suda BiH (http://www.ccbh.ba/bos/p_stream.php?kat=83).
Kolone I - IV “Broj odluka kojim se usvaja apelacija” – Potrebno je razvrstati broj odluka Ustavnog suda kojima se izjavljena apelacija usvaja u odnosu na odluku Vašeg suda, prema odgovarajućim kategorijama, u zavisnosti od izreke odluke Ustavnog suda BiH. Preostale odluke Ustavnog suda, koje ne spadaju u navedene tri kategorije, potrebno je upisati u rubriku “Broj ostalih odluka kojima se usvajaju apelacije” (npr. odluka kojom se usvaja apelacija i konstatuje povreda prava na pravično suđenje, zbog prekoračenja razumnog roka za donošenje odluke, nakon što je sudski postupak završen, a kojom se ne nalaže sudu da okonča predmet bez odlaganja, odnosno ne ukida ili ne preinačuje odluka suda). 
Napomena 1 - Ukoliko su izrekom odluke Ustavnog suda BiH ustanovljene dvije ili više povreda ustavom zagarantovanih prava i sloboda, molimo Vas da svaku od povreda evidentirate posebno u tabeli IIb.
Napomena 2 - Molimo Vas da i djelimično usvojene apelacije prikažete u odgovarajućim kolonama tabele IIb.
Tabela IIc – Predmeti u kojima se nalaže sudu da okonča predmet bez odlaganja zbog kršenja prava na donošenje odluke u razumnom roku
U tabeli IIc potrebno je prikazati predmete u kojima je Ustavni sud BiH naložio sudu da okonča predmet bez odlaganja zbog kršenja prava na donošenje odluke u razumnom roku. Molimo Vas da u ovu tabelu unesete samo podatke o predmetima u kojima je Vašem sudu naloženo da okonča predmet bez odlaganja. U skladu sa obrazloženjem odluke Ustavnog suda BiH, potrebno je da naznačite u kojoj fazi postupka je Vaš sud rješavao predmet za koji je Ustavni sud utvrdio da je Vaš sud u najvećoj mjeri doprinio odugovlačenju postupka.
Tabela IId - Predmeti u kojima je utvrđeno kršenje prava na donošenje odluke u razumnom roku
Takođe, potrebno je da popunite i tabelu IId koja se odnosi na ukupan broj predmeta, u kojima je usvojena apelacija u odnosu na Vaš sud i određena naknada nematerijalne štete zbog kršenja prava na donošenje odluke u razumnom roku, kao i ukupan iznos naknade koji je utvrdio Ustavni sud BiH. 
</t>
  </si>
  <si>
    <t>Ukupna ostvarena orijentacijska norma koja se unosi u Obrazac za ocjenjivanje =</t>
  </si>
  <si>
    <t xml:space="preserve">* U Tabelu IId unose se podaci o predmetima u kojima je usvojena apelacija u odnosu na odluke Vašeg suda i određena naknada nematerijalne štete zbog kršenja prava na donošenje odluke u razumnom roku, kao i ukupan iznos naknade koji je utvrdio Ustavni sud BiH. 
</t>
  </si>
  <si>
    <r>
      <t xml:space="preserve">Procenat orijentacijske norme koju je nosilac pravosudne funkcije dužan ostvariti - </t>
    </r>
    <r>
      <rPr>
        <sz val="10"/>
        <color rgb="FFFF0000"/>
        <rFont val="Arial"/>
        <family val="2"/>
      </rPr>
      <t>Ukoliko procenat orijenatcijske norme nije predviđen u padajućem meniju pogledati NAPOMENU 3</t>
    </r>
  </si>
  <si>
    <r>
      <t xml:space="preserve">Ukupan broj dana za obračun norme - </t>
    </r>
    <r>
      <rPr>
        <sz val="10"/>
        <color rgb="FFFF0000"/>
        <rFont val="Arial"/>
        <family val="2"/>
      </rPr>
      <t>pogledati NAPOMENU 2</t>
    </r>
  </si>
  <si>
    <r>
      <t xml:space="preserve">Ostvarena orijentaciona norma na predmetima van CMS-a - </t>
    </r>
    <r>
      <rPr>
        <sz val="10"/>
        <color rgb="FFFF0000"/>
        <rFont val="Arial"/>
        <family val="2"/>
      </rPr>
      <t>pogledati NAPOMENU 6</t>
    </r>
  </si>
  <si>
    <r>
      <t xml:space="preserve">Procenat ostvarene orijentacione norme prema članu 9. Pravilnika o orijentacijskim mjerilima - </t>
    </r>
    <r>
      <rPr>
        <sz val="10"/>
        <color rgb="FFFF0000"/>
        <rFont val="Arial"/>
        <family val="2"/>
      </rPr>
      <t>pogledati NAPOMENU 7</t>
    </r>
  </si>
  <si>
    <r>
      <t xml:space="preserve">Nedovoljan broj predmeta u radu - </t>
    </r>
    <r>
      <rPr>
        <sz val="10"/>
        <color rgb="FFFF0000"/>
        <rFont val="Arial"/>
        <family val="2"/>
      </rPr>
      <t>pogledati NAPOMENU 5</t>
    </r>
  </si>
  <si>
    <t>Ime i prezime</t>
  </si>
  <si>
    <t>Primjer - Sudija 1</t>
  </si>
  <si>
    <t>Obrazloženje norme NPF-a unesene u plava polja</t>
  </si>
  <si>
    <t>8 mjeseci sudija, 4 mjeseca šef odjela (90% norme sudije)</t>
  </si>
  <si>
    <r>
      <t>Tabela Ia – Ostvarena orijentaciona norma - Elektronski obrazac za obračun ostvarene orijentacione norme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rFont val="Arial"/>
        <family val="2"/>
        <charset val="238"/>
      </rPr>
      <t xml:space="preserve">) </t>
    </r>
  </si>
  <si>
    <t>Tabele za ocjenjivanje NPF u sudu sadrže detaljnije napomene koje je potrebno imati u vidu prilikom popunjavanja tabela.</t>
  </si>
  <si>
    <r>
      <t>Tabela Ib -Obračun norme za proces ocjenjivanja za nosioce pravosudne funkcije koji su  u toku godine prešli iz jednog suda u drugi sud - Obračun prema Instrukciji dio: II POSEBNI SLUČAJEVI OCJENJIVANJA 3) a)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color theme="1"/>
        <rFont val="Arial"/>
        <family val="2"/>
        <charset val="238"/>
      </rPr>
      <t xml:space="preserve">) </t>
    </r>
  </si>
  <si>
    <t xml:space="preserve">NAPOMENA 5: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norme, kao i na odgovarajuće odredbe Uputstva za primjenu Kriterija za ocjenjivanje rada predsjednika sudova u Bosni i Hercegovini i Kriterija za ocjenjivanje rada sudija u Bosni i Hercegovini. Podatak o broju neriješenih predmeta sa/bez zakonskih i procensih smetnji se preuzima iz POMOĆNE TABELE - OBRAZLOŽENJE ZA PREDMETE KOJE NIJE MOGAO RIJEŠITI SUDIJA OCIJENJEN U OKOLNOSTIMA NEDOVOLJNOG BROJA PREDMETA. </t>
  </si>
  <si>
    <t>NAPOMENA 6: Podatak o ostvarenoj orijentacionoj normi na predmetima van CMS-a se preuzima iz POMOĆNE TABELE ZA OBRAČUN NORME OSTVARENE NA PREDMETIMA VAN CMS-a.</t>
  </si>
  <si>
    <t>NAPOMENA 7: Podatak o Procentu ostvarene orijentacijske norme prema čl 9. Pravilnika o orijentacijskim mjerilima se preuzima iz POMOĆNE TABELE ZA VEĆE VREDNOVANJE PREDMETA.</t>
  </si>
  <si>
    <t xml:space="preserve">Radi obezbijeđenja konzistentosti dostavljenih podataka o radu sudova u tabelama su postavljeni kontrolnici, odnosno logička pravila koja moraju ispunjavati dostavljeni podaci. </t>
  </si>
  <si>
    <t>Radi pomoći sudovima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</si>
  <si>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</si>
  <si>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t xml:space="preserve">NAPOMENA 4: U Tabelu Ia se unose podaci za sve nosioce pravosudne funkcije koji su u toku godine obavljali funkciju u sudu. Ukoliko je nosilac pravosudne funkcije u toku godine prvi put imenovan u sud, ili je obavljao funkciju u dva suda (bez obzira na nivo suda), ili je napustio pravosuđe u Tabelu Ia se unose podaci koje je nosilac pravosudne funkcije ostvario u sudu koji popunjava Tabelu Ia, a podaci o ostvarenoj normi se obračunavaju u skladu Instrukcijom za obračun individualne i kolektivne orijentacione norme u sudovima (II dio - tačka 3a - za obračun kolektivne norme).
Tabelu Ib popunjava sud koji provodi postupak ocjenjivanja rezultata rada nosioca pravosudne funkcije koji je tokom godine obavljao funkciju u dva suda (bez obzira na nivo suda). Tabela Ib se popunjava na način da sud u prvi red za pojedinačnog sudiju (npr. red 46) unosi podake o ostvarenoj normi u sudu u kojem je sudija funkciju obavljao duži period ocjenjivanja. U drugi red (npr. red 47) se unose podaci o ostvarenoj normi u sudu u kojem je sudija funkciju obavljao kraći period ocjenjivanja.    
Podaci o ostvarenoj normi se obračunavaju u skladu sa Instrukcijom za obračun individualne i kolektivne orijentacione norme u sudovima (II dio – tačka 2 i tačka 3a - za proces ocjenjivanja). U obrazac za ocjenjivanje rada unosi se podatak o broju ostvarenih bodova iz Tabele Ib.  
</t>
  </si>
  <si>
    <t>Član VSTV-a</t>
  </si>
  <si>
    <t>Kompletni materijali u vezi procesa izvještavanja i ocjenjivanja rada u sudovima za 2025. godinu dostupni su na linku:</t>
  </si>
  <si>
    <t>https://vstv.pravosudje.ba/vstvfo/B/141/article/143277</t>
  </si>
  <si>
    <t>Za sva eventualna pitanja vezano za popunjavanje obrazaca molimo Vas da kontaktirate Odjel za pravosudnu analitiku i izvještavanje, na telefon: 033 704 616.</t>
  </si>
  <si>
    <t>Za nosioca pravosudne funkcije koji nije imao dovoljan broj predmeta u radu za ostvarenje norme u Tabelu Ia potrebno je, pored kolona II – XIII, unijeti podatke i u kolone XVI – XIX, dok će se podaci iz kolona XIV, XV, XX i XXI automatski obračunavati uz dodjeljivanje odgovarajućeg broja bodova. Podaci iz Tabele III koriste se za ocjenjivanje NPF-a, ti podaci u Obrascima za ocjenjivanje NPF-a moraju biti identični podacima iz ovih tabela.</t>
  </si>
  <si>
    <t>1.1.2025.-31.12.2025.</t>
  </si>
  <si>
    <t>Ostvarena kolektivna norma za sud u 2025. godini</t>
  </si>
  <si>
    <r>
      <t xml:space="preserve">Broj dana opravdanog  odsustva iz člana 15. Kriterija za ocjenjivanje rada sudija i člana 14. Kriterija za ocjenjivanje rada PS  </t>
    </r>
    <r>
      <rPr>
        <sz val="10"/>
        <color rgb="FFFF0000"/>
        <rFont val="Arial"/>
        <family val="2"/>
      </rPr>
      <t>(pogledati NAPOMENU 9)</t>
    </r>
  </si>
  <si>
    <t>Procenat  ostvarene propisane godišnje orijentacijske norme u 2025. godini</t>
  </si>
  <si>
    <t xml:space="preserve">Ukupno ostvarena orijentacijska  norma u 2025. godini </t>
  </si>
  <si>
    <t>BODOVANJE ZA OSTVARENU KOLEKTIVNU NORMU SUDA U SKLADU SA ČLANOM 19. STAV (2) KRITERIJA ZA OCJENJIVANJE RADA PREDSJEDNIKA SUDOVA</t>
  </si>
  <si>
    <t xml:space="preserve">NAPOMENA 1: U Tabelu Ia se unose podaci o ostvarenoj orijentacijskoj normi za sve nosioce pravosudnih funkcija, uključujući i one kod kojih je ukupno ostvarenje norme ispod 20%: novoimenovane sudije/stručni saradnici, sudije/stručni saradnici koji su imenovani u drugu instituciju, kao i sudije/stručni saradnici koji su prestali sa radom zbog: penzionisanja, podnošenja ostavke, smrti, gubitka radne sposobnosti, razrješenja od dužnosti, privremenog ili trajnog udaljenja od vršenja dužnosti itd. (član 15. Kriterija za ocjenjivanje rada predsjednika sudova u Bosni i Hercegovini). Ostvarena kolektivna norma suda automatski će se obračunati i predsjedniku suda će se dodijeliti odgovarajući broj bodova u skladu sa članom 19. Kriterija za ocjenjivanje rada predsjednika sudova u Bosni i Hercegovini. 
Ukoliko sud nije imao dovoljan broj predmeta u radu za ostvarenje orijentacijske norme, potrebno je manuelno unijeti ukupan broj predmeta koji su bili u radu u sudu kao i ukupan broj riješenih predmeta u sudu u periodu izvještavanja, kao i podatke o broju neriješenih predmeta sa zakonskim i procesnim smetnjama i broju neriješenih predmeta bez zakonskih i procesnih smetnji. Procenat riješenih predmeta automatski će se obračunati, te predsjedniku suda dodijeliti odgovarajući broj bodova u skladu sa članom 20. Kriterija za ocjenjivanje rada predsjednika sudova u Bosni i Hercegovini.  </t>
  </si>
  <si>
    <t>BODOVANJE ZA BROJ RIJEŠENIH PREDMETA U SUDU U SKLADU SA ČLANOM 20. STAV (1) KRITERIJA ZA OCJENJIVANJE RADA PREDSJEDNIKA SUDOVA</t>
  </si>
  <si>
    <t>NAPOMENA 8: Pomoćne tabele navedene u NAPOMENAMA 6 i 7 kao i ostale materijale u vezi postupka izvještavanja i ocjenjivanja rada NPF za 2025. godinu možete preuzeti putem linka:</t>
  </si>
  <si>
    <t>NAPOMENA 9: Podatak o broju dana opravdanog odsustva iz člana 15. Kriterija za ocjenjivanje rada sudija i  člana 14. Kriterija za ocjenjivanje rada predsjednika sudova obavezno preuzeti iz pomoćne tabele.</t>
  </si>
  <si>
    <r>
      <t xml:space="preserve">Popunjene obrasce poslati na e-mail adresu: </t>
    </r>
    <r>
      <rPr>
        <b/>
        <i/>
        <sz val="12"/>
        <rFont val="Times New Roman"/>
        <family val="1"/>
      </rPr>
      <t>vstvstatistika@pravosudje.ba</t>
    </r>
    <r>
      <rPr>
        <b/>
        <sz val="12"/>
        <rFont val="Times New Roman"/>
        <family val="1"/>
      </rPr>
      <t xml:space="preserve"> do 02.02.2026. godine.</t>
    </r>
  </si>
  <si>
    <t xml:space="preserve">NAPOMENA 3: Ukoliko je nosilac pravosudne funkcije dužan ostvariti procenat orijentacijske norme koji nije ponuđen u padajućem meniju u poljima iz kolone VI, podaci o ostvarenoj orijentacijskoj normi takvog nosioca pravosudne funkcije se unose u dio obrasca u kojem su polja kolone VI označena plavom bojom. Ostvarena orijentaciona norma se obračunava u skladu sa tačkom II 1). Instrukcije za obračun individualne i kolektivne orijentacione norme u sudovima. </t>
  </si>
  <si>
    <t>NAPOMENA 2: Kolona IX (Ukupan broj dana za obračun norme) je popunjena (261) i odnosi se na NPF-e koji su radili cijelu godinu u jednoj instituciji. 
Ukoliko NPF nije obavljao funkciju u pravosudnoj instituciji tokom cijele godine (Novoimenovani NPF ili NPF koji je u toku godine prestao obavljati pravosudnu funkciju) vrši se preračun broja radnih dana. 
Npr. Sudija počeo sa radom 1.4.2025.
Ukupan broj dana za obračun norme = (365 – 31 – 28 – 31) / 7 * 5 = 196</t>
  </si>
  <si>
    <t>Uključen u plan rješavanja predmeta</t>
  </si>
  <si>
    <t>IIIa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</si>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</sst>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0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u/>
      <sz val="11"/>
      <name val="Arial"/>
      <family val="2"/>
      <charset val="238"/>
    </font>
    <font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</font>
    <font>
      <sz val="10"/>
      <color indexed="9"/>
      <name val="Arial"/>
      <family val="2"/>
      <charset val="238"/>
    </font>
    <font>
      <b/>
      <sz val="10"/>
      <color indexed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color indexed="8"/>
      <name val="Arial"/>
      <family val="2"/>
      <charset val="238"/>
    </font>
    <font>
      <b/>
      <u/>
      <sz val="12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color theme="0" tint="-0.249977111117893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name val="Times New Roman"/>
      <family val="1"/>
    </font>
    <font>
      <b/>
      <sz val="10"/>
      <color rgb="FFFF0000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indexed="12"/>
      <name val="Times New Roman"/>
      <family val="1"/>
    </font>
    <font>
      <u/>
      <sz val="10"/>
      <color theme="10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u/>
      <sz val="12"/>
      <name val="Arial"/>
      <family val="2"/>
      <charset val="238"/>
    </font>
    <font>
      <u/>
      <sz val="12"/>
      <color rgb="FFFF0000"/>
      <name val="Arial"/>
      <family val="2"/>
      <charset val="238"/>
    </font>
    <font>
      <u/>
      <sz val="12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u/>
      <sz val="10"/>
      <color theme="10"/>
      <name val="Arial"/>
      <family val="2"/>
    </font>
    <font>
      <sz val="9"/>
      <name val="Arial"/>
      <family val="2"/>
      <charset val="238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6" fillId="0" borderId="0"/>
    <xf numFmtId="0" fontId="21" fillId="0" borderId="0"/>
    <xf numFmtId="0" fontId="43" fillId="0" borderId="0" applyNumberFormat="0" applyFill="0" applyBorder="0" applyAlignment="0" applyProtection="0"/>
  </cellStyleXfs>
  <cellXfs count="426">
    <xf numFmtId="0" fontId="0" fillId="0" borderId="0" xfId="0"/>
    <xf numFmtId="0" fontId="0" fillId="4" borderId="2" xfId="0" applyFill="1" applyBorder="1"/>
    <xf numFmtId="0" fontId="17" fillId="5" borderId="10" xfId="0" applyFont="1" applyFill="1" applyBorder="1" applyAlignment="1">
      <alignment horizontal="center"/>
    </xf>
    <xf numFmtId="0" fontId="0" fillId="6" borderId="0" xfId="0" applyFill="1" applyProtection="1"/>
    <xf numFmtId="0" fontId="0" fillId="6" borderId="0" xfId="0" applyFill="1" applyBorder="1" applyProtection="1"/>
    <xf numFmtId="0" fontId="11" fillId="0" borderId="0" xfId="0" applyFont="1" applyFill="1" applyBorder="1" applyAlignment="1" applyProtection="1">
      <alignment horizontal="left"/>
    </xf>
    <xf numFmtId="0" fontId="11" fillId="6" borderId="0" xfId="0" applyFont="1" applyFill="1" applyBorder="1" applyAlignment="1" applyProtection="1"/>
    <xf numFmtId="0" fontId="18" fillId="6" borderId="0" xfId="4" applyFont="1" applyFill="1" applyBorder="1" applyAlignment="1" applyProtection="1">
      <alignment horizontal="left"/>
    </xf>
    <xf numFmtId="0" fontId="9" fillId="6" borderId="0" xfId="0" applyFont="1" applyFill="1" applyBorder="1" applyAlignment="1" applyProtection="1"/>
    <xf numFmtId="0" fontId="2" fillId="2" borderId="4" xfId="3" applyFill="1" applyBorder="1" applyAlignment="1" applyProtection="1">
      <alignment horizontal="center"/>
    </xf>
    <xf numFmtId="0" fontId="2" fillId="2" borderId="6" xfId="3" applyFill="1" applyBorder="1" applyAlignment="1" applyProtection="1">
      <alignment horizontal="center"/>
    </xf>
    <xf numFmtId="0" fontId="2" fillId="2" borderId="6" xfId="3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2" fillId="2" borderId="11" xfId="3" applyFont="1" applyFill="1" applyBorder="1" applyAlignment="1" applyProtection="1">
      <alignment horizontal="center"/>
    </xf>
    <xf numFmtId="0" fontId="8" fillId="6" borderId="0" xfId="0" applyFont="1" applyFill="1" applyProtection="1"/>
    <xf numFmtId="0" fontId="9" fillId="6" borderId="0" xfId="0" applyFont="1" applyFill="1" applyProtection="1"/>
    <xf numFmtId="0" fontId="3" fillId="6" borderId="12" xfId="0" applyFont="1" applyFill="1" applyBorder="1" applyProtection="1"/>
    <xf numFmtId="0" fontId="0" fillId="6" borderId="0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center" wrapText="1"/>
    </xf>
    <xf numFmtId="0" fontId="0" fillId="6" borderId="13" xfId="0" applyFill="1" applyBorder="1" applyAlignment="1" applyProtection="1">
      <alignment horizontal="center"/>
    </xf>
    <xf numFmtId="0" fontId="6" fillId="6" borderId="0" xfId="0" applyFont="1" applyFill="1" applyBorder="1" applyProtection="1"/>
    <xf numFmtId="0" fontId="4" fillId="6" borderId="0" xfId="0" applyFont="1" applyFill="1" applyBorder="1" applyProtection="1"/>
    <xf numFmtId="0" fontId="2" fillId="2" borderId="0" xfId="3" applyFill="1" applyBorder="1" applyAlignment="1" applyProtection="1">
      <alignment horizontal="center"/>
    </xf>
    <xf numFmtId="0" fontId="2" fillId="2" borderId="0" xfId="3" applyFont="1" applyFill="1" applyBorder="1" applyAlignment="1" applyProtection="1">
      <alignment horizontal="center"/>
    </xf>
    <xf numFmtId="0" fontId="12" fillId="6" borderId="12" xfId="3" applyFont="1" applyFill="1" applyBorder="1" applyAlignment="1" applyProtection="1">
      <alignment horizontal="left"/>
    </xf>
    <xf numFmtId="0" fontId="13" fillId="6" borderId="0" xfId="0" applyFont="1" applyFill="1" applyBorder="1" applyProtection="1"/>
    <xf numFmtId="0" fontId="13" fillId="6" borderId="13" xfId="0" applyFont="1" applyFill="1" applyBorder="1" applyProtection="1"/>
    <xf numFmtId="0" fontId="0" fillId="6" borderId="13" xfId="0" applyFill="1" applyBorder="1" applyProtection="1"/>
    <xf numFmtId="0" fontId="2" fillId="6" borderId="12" xfId="3" applyFont="1" applyFill="1" applyBorder="1" applyAlignment="1" applyProtection="1">
      <alignment horizontal="center"/>
    </xf>
    <xf numFmtId="0" fontId="11" fillId="7" borderId="14" xfId="0" applyFont="1" applyFill="1" applyBorder="1" applyProtection="1"/>
    <xf numFmtId="0" fontId="14" fillId="6" borderId="15" xfId="0" applyFont="1" applyFill="1" applyBorder="1" applyProtection="1"/>
    <xf numFmtId="0" fontId="15" fillId="6" borderId="0" xfId="0" applyFont="1" applyFill="1" applyProtection="1"/>
    <xf numFmtId="0" fontId="7" fillId="6" borderId="0" xfId="0" applyFont="1" applyFill="1" applyAlignment="1" applyProtection="1"/>
    <xf numFmtId="0" fontId="6" fillId="6" borderId="0" xfId="0" applyFont="1" applyFill="1" applyProtection="1"/>
    <xf numFmtId="0" fontId="0" fillId="2" borderId="3" xfId="0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 applyProtection="1">
      <alignment horizontal="center" vertical="center" wrapText="1"/>
    </xf>
    <xf numFmtId="0" fontId="0" fillId="6" borderId="0" xfId="0" applyFill="1" applyAlignment="1" applyProtection="1"/>
    <xf numFmtId="0" fontId="12" fillId="6" borderId="0" xfId="0" applyFont="1" applyFill="1" applyBorder="1" applyProtection="1"/>
    <xf numFmtId="0" fontId="6" fillId="7" borderId="3" xfId="0" applyFont="1" applyFill="1" applyBorder="1" applyAlignment="1" applyProtection="1">
      <alignment horizontal="center" vertical="center" wrapText="1"/>
    </xf>
    <xf numFmtId="0" fontId="6" fillId="7" borderId="9" xfId="0" applyFont="1" applyFill="1" applyBorder="1" applyAlignment="1" applyProtection="1">
      <alignment horizontal="center" vertical="center" wrapText="1"/>
    </xf>
    <xf numFmtId="0" fontId="16" fillId="6" borderId="0" xfId="0" applyFont="1" applyFill="1" applyBorder="1" applyAlignment="1" applyProtection="1"/>
    <xf numFmtId="0" fontId="21" fillId="6" borderId="0" xfId="0" applyFont="1" applyFill="1" applyBorder="1" applyAlignment="1" applyProtection="1"/>
    <xf numFmtId="0" fontId="13" fillId="6" borderId="0" xfId="0" applyFont="1" applyFill="1" applyProtection="1"/>
    <xf numFmtId="0" fontId="20" fillId="6" borderId="0" xfId="3" applyFont="1" applyFill="1" applyBorder="1" applyAlignment="1" applyProtection="1"/>
    <xf numFmtId="0" fontId="19" fillId="0" borderId="0" xfId="3" applyFont="1" applyFill="1" applyBorder="1" applyProtection="1"/>
    <xf numFmtId="0" fontId="19" fillId="6" borderId="0" xfId="0" applyFont="1" applyFill="1" applyBorder="1" applyAlignment="1" applyProtection="1"/>
    <xf numFmtId="0" fontId="2" fillId="6" borderId="0" xfId="3" applyFill="1" applyBorder="1" applyProtection="1"/>
    <xf numFmtId="0" fontId="3" fillId="6" borderId="0" xfId="3" applyFont="1" applyFill="1" applyBorder="1" applyProtection="1"/>
    <xf numFmtId="0" fontId="8" fillId="6" borderId="0" xfId="3" applyFont="1" applyFill="1" applyBorder="1" applyAlignment="1" applyProtection="1">
      <alignment horizontal="left"/>
    </xf>
    <xf numFmtId="0" fontId="2" fillId="6" borderId="0" xfId="3" applyFill="1" applyProtection="1"/>
    <xf numFmtId="0" fontId="9" fillId="6" borderId="0" xfId="1" applyFont="1" applyFill="1" applyBorder="1" applyProtection="1"/>
    <xf numFmtId="0" fontId="6" fillId="6" borderId="0" xfId="1" applyFont="1" applyFill="1" applyBorder="1" applyProtection="1"/>
    <xf numFmtId="0" fontId="2" fillId="6" borderId="0" xfId="1" applyFill="1" applyBorder="1" applyProtection="1"/>
    <xf numFmtId="0" fontId="6" fillId="2" borderId="1" xfId="2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6" fillId="0" borderId="0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2" fillId="3" borderId="16" xfId="1" applyFill="1" applyBorder="1" applyAlignment="1" applyProtection="1">
      <alignment horizontal="right"/>
      <protection locked="0"/>
    </xf>
    <xf numFmtId="0" fontId="6" fillId="3" borderId="17" xfId="1" applyFont="1" applyFill="1" applyBorder="1" applyAlignment="1" applyProtection="1">
      <alignment horizontal="right"/>
      <protection locked="0"/>
    </xf>
    <xf numFmtId="0" fontId="6" fillId="0" borderId="18" xfId="1" applyFont="1" applyFill="1" applyBorder="1" applyAlignment="1" applyProtection="1">
      <alignment horizontal="right"/>
    </xf>
    <xf numFmtId="0" fontId="6" fillId="0" borderId="0" xfId="1" applyFont="1" applyFill="1" applyBorder="1" applyProtection="1"/>
    <xf numFmtId="0" fontId="6" fillId="6" borderId="0" xfId="1" applyFont="1" applyFill="1" applyBorder="1" applyAlignment="1" applyProtection="1"/>
    <xf numFmtId="0" fontId="6" fillId="2" borderId="2" xfId="1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3" borderId="19" xfId="0" applyFont="1" applyFill="1" applyBorder="1" applyAlignment="1" applyProtection="1">
      <alignment wrapText="1"/>
      <protection locked="0"/>
    </xf>
    <xf numFmtId="0" fontId="21" fillId="3" borderId="19" xfId="1" applyFont="1" applyFill="1" applyBorder="1" applyProtection="1">
      <protection locked="0"/>
    </xf>
    <xf numFmtId="0" fontId="21" fillId="0" borderId="20" xfId="1" applyFont="1" applyFill="1" applyBorder="1" applyProtection="1"/>
    <xf numFmtId="0" fontId="21" fillId="2" borderId="6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wrapText="1"/>
      <protection locked="0"/>
    </xf>
    <xf numFmtId="0" fontId="21" fillId="3" borderId="2" xfId="1" applyFont="1" applyFill="1" applyBorder="1" applyProtection="1">
      <protection locked="0"/>
    </xf>
    <xf numFmtId="0" fontId="21" fillId="0" borderId="7" xfId="1" applyFont="1" applyFill="1" applyBorder="1" applyProtection="1"/>
    <xf numFmtId="0" fontId="21" fillId="2" borderId="8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wrapText="1"/>
      <protection locked="0"/>
    </xf>
    <xf numFmtId="0" fontId="21" fillId="3" borderId="3" xfId="1" applyFont="1" applyFill="1" applyBorder="1" applyProtection="1">
      <protection locked="0"/>
    </xf>
    <xf numFmtId="0" fontId="21" fillId="0" borderId="9" xfId="1" applyFont="1" applyFill="1" applyBorder="1" applyProtection="1"/>
    <xf numFmtId="0" fontId="12" fillId="0" borderId="0" xfId="0" applyFont="1" applyProtection="1"/>
    <xf numFmtId="0" fontId="21" fillId="6" borderId="0" xfId="0" applyFont="1" applyFill="1" applyProtection="1"/>
    <xf numFmtId="0" fontId="21" fillId="6" borderId="0" xfId="0" applyFont="1" applyFill="1" applyBorder="1" applyProtection="1"/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/>
    </xf>
    <xf numFmtId="0" fontId="21" fillId="2" borderId="9" xfId="0" applyFont="1" applyFill="1" applyBorder="1" applyAlignment="1" applyProtection="1">
      <alignment horizontal="center" vertical="center"/>
    </xf>
    <xf numFmtId="0" fontId="21" fillId="2" borderId="16" xfId="0" applyFont="1" applyFill="1" applyBorder="1" applyAlignment="1" applyProtection="1">
      <alignment horizontal="center" vertical="center" wrapText="1"/>
    </xf>
    <xf numFmtId="0" fontId="21" fillId="3" borderId="17" xfId="0" applyFont="1" applyFill="1" applyBorder="1" applyAlignment="1" applyProtection="1">
      <alignment vertical="center" wrapText="1"/>
      <protection locked="0"/>
    </xf>
    <xf numFmtId="0" fontId="21" fillId="0" borderId="18" xfId="0" applyFont="1" applyBorder="1" applyAlignment="1" applyProtection="1">
      <alignment vertical="center" wrapText="1"/>
    </xf>
    <xf numFmtId="0" fontId="9" fillId="6" borderId="0" xfId="1" applyFont="1" applyFill="1" applyBorder="1" applyAlignment="1" applyProtection="1">
      <alignment horizontal="left"/>
    </xf>
    <xf numFmtId="0" fontId="21" fillId="2" borderId="4" xfId="0" applyFont="1" applyFill="1" applyBorder="1" applyAlignment="1" applyProtection="1">
      <alignment horizontal="center" vertical="center" wrapText="1"/>
    </xf>
    <xf numFmtId="0" fontId="6" fillId="3" borderId="5" xfId="1" applyFont="1" applyFill="1" applyBorder="1" applyAlignment="1" applyProtection="1">
      <alignment vertical="center"/>
      <protection locked="0"/>
    </xf>
    <xf numFmtId="0" fontId="6" fillId="3" borderId="9" xfId="1" applyFont="1" applyFill="1" applyBorder="1" applyAlignment="1" applyProtection="1">
      <alignment vertical="center"/>
      <protection locked="0"/>
    </xf>
    <xf numFmtId="0" fontId="17" fillId="5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6" borderId="0" xfId="5" applyFill="1" applyBorder="1" applyProtection="1"/>
    <xf numFmtId="0" fontId="2" fillId="6" borderId="0" xfId="0" applyFont="1" applyFill="1" applyProtection="1"/>
    <xf numFmtId="10" fontId="24" fillId="0" borderId="2" xfId="8" applyNumberFormat="1" applyFont="1" applyBorder="1" applyAlignment="1" applyProtection="1">
      <alignment horizontal="right"/>
    </xf>
    <xf numFmtId="9" fontId="0" fillId="0" borderId="0" xfId="8" applyFont="1" applyAlignment="1" applyProtection="1">
      <alignment horizontal="left" vertical="center"/>
    </xf>
    <xf numFmtId="10" fontId="24" fillId="0" borderId="31" xfId="8" applyNumberFormat="1" applyFont="1" applyBorder="1" applyAlignment="1" applyProtection="1">
      <alignment horizontal="right"/>
    </xf>
    <xf numFmtId="10" fontId="24" fillId="0" borderId="19" xfId="8" applyNumberFormat="1" applyFont="1" applyBorder="1" applyAlignment="1" applyProtection="1">
      <alignment horizontal="right"/>
    </xf>
    <xf numFmtId="9" fontId="0" fillId="0" borderId="0" xfId="8" applyFont="1" applyFill="1" applyAlignment="1" applyProtection="1">
      <alignment horizontal="left" vertical="center"/>
    </xf>
    <xf numFmtId="0" fontId="13" fillId="6" borderId="0" xfId="11" applyFont="1" applyFill="1" applyBorder="1" applyProtection="1">
      <protection hidden="1"/>
    </xf>
    <xf numFmtId="0" fontId="2" fillId="6" borderId="0" xfId="11" applyFill="1" applyProtection="1">
      <protection hidden="1"/>
    </xf>
    <xf numFmtId="14" fontId="2" fillId="6" borderId="0" xfId="11" applyNumberFormat="1" applyFill="1" applyProtection="1">
      <protection hidden="1"/>
    </xf>
    <xf numFmtId="0" fontId="20" fillId="6" borderId="0" xfId="11" applyFont="1" applyFill="1" applyBorder="1" applyAlignment="1" applyProtection="1">
      <protection hidden="1"/>
    </xf>
    <xf numFmtId="49" fontId="19" fillId="8" borderId="0" xfId="11" applyNumberFormat="1" applyFont="1" applyFill="1" applyBorder="1" applyProtection="1">
      <protection hidden="1"/>
    </xf>
    <xf numFmtId="0" fontId="2" fillId="6" borderId="0" xfId="11" applyFill="1" applyBorder="1" applyProtection="1">
      <protection hidden="1"/>
    </xf>
    <xf numFmtId="0" fontId="2" fillId="8" borderId="0" xfId="11" applyFill="1" applyProtection="1">
      <protection hidden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10" fontId="24" fillId="0" borderId="0" xfId="8" applyNumberFormat="1" applyFont="1" applyFill="1" applyBorder="1" applyProtection="1"/>
    <xf numFmtId="10" fontId="16" fillId="0" borderId="2" xfId="5" applyNumberFormat="1" applyFont="1" applyFill="1" applyBorder="1" applyAlignment="1" applyProtection="1"/>
    <xf numFmtId="0" fontId="23" fillId="17" borderId="2" xfId="10" applyNumberFormat="1" applyFont="1" applyFill="1" applyBorder="1" applyAlignment="1" applyProtection="1">
      <alignment horizontal="center" vertical="center" wrapText="1"/>
    </xf>
    <xf numFmtId="0" fontId="25" fillId="6" borderId="0" xfId="9" applyFont="1" applyFill="1" applyBorder="1" applyAlignment="1" applyProtection="1">
      <protection hidden="1"/>
    </xf>
    <xf numFmtId="0" fontId="2" fillId="6" borderId="0" xfId="9" applyFill="1" applyProtection="1">
      <protection hidden="1"/>
    </xf>
    <xf numFmtId="0" fontId="21" fillId="0" borderId="0" xfId="9" applyFont="1" applyFill="1" applyBorder="1" applyAlignment="1" applyProtection="1">
      <protection hidden="1"/>
    </xf>
    <xf numFmtId="1" fontId="8" fillId="0" borderId="0" xfId="9" applyNumberFormat="1" applyFont="1" applyFill="1" applyBorder="1" applyAlignment="1" applyProtection="1">
      <alignment horizontal="left"/>
    </xf>
    <xf numFmtId="0" fontId="21" fillId="8" borderId="0" xfId="9" applyFont="1" applyFill="1" applyBorder="1" applyAlignment="1" applyProtection="1">
      <protection hidden="1"/>
    </xf>
    <xf numFmtId="14" fontId="2" fillId="6" borderId="0" xfId="9" applyNumberFormat="1" applyFill="1" applyProtection="1">
      <protection hidden="1"/>
    </xf>
    <xf numFmtId="0" fontId="31" fillId="0" borderId="0" xfId="9" applyFont="1" applyFill="1" applyProtection="1">
      <protection hidden="1"/>
    </xf>
    <xf numFmtId="0" fontId="10" fillId="6" borderId="0" xfId="11" applyFont="1" applyFill="1" applyProtection="1">
      <protection hidden="1"/>
    </xf>
    <xf numFmtId="0" fontId="26" fillId="0" borderId="0" xfId="12" applyAlignment="1" applyProtection="1">
      <alignment vertical="center"/>
    </xf>
    <xf numFmtId="0" fontId="26" fillId="0" borderId="0" xfId="12" applyAlignment="1" applyProtection="1">
      <alignment horizontal="center" vertical="center"/>
    </xf>
    <xf numFmtId="0" fontId="26" fillId="0" borderId="0" xfId="12" applyAlignment="1" applyProtection="1">
      <alignment horizontal="center" vertical="center" wrapText="1"/>
    </xf>
    <xf numFmtId="0" fontId="26" fillId="0" borderId="0" xfId="12" applyProtection="1"/>
    <xf numFmtId="0" fontId="24" fillId="9" borderId="26" xfId="12" applyFont="1" applyFill="1" applyBorder="1" applyAlignment="1" applyProtection="1">
      <alignment vertical="center" wrapText="1"/>
    </xf>
    <xf numFmtId="0" fontId="23" fillId="10" borderId="27" xfId="12" applyFont="1" applyFill="1" applyBorder="1" applyAlignment="1" applyProtection="1">
      <alignment horizontal="center" vertical="center" wrapText="1"/>
    </xf>
    <xf numFmtId="0" fontId="23" fillId="10" borderId="7" xfId="12" applyFont="1" applyFill="1" applyBorder="1" applyAlignment="1" applyProtection="1">
      <alignment horizontal="center" vertical="center" wrapText="1"/>
    </xf>
    <xf numFmtId="0" fontId="23" fillId="10" borderId="6" xfId="12" applyFont="1" applyFill="1" applyBorder="1" applyAlignment="1" applyProtection="1">
      <alignment horizontal="center" vertical="center" wrapText="1"/>
    </xf>
    <xf numFmtId="0" fontId="23" fillId="10" borderId="2" xfId="12" applyFont="1" applyFill="1" applyBorder="1" applyAlignment="1" applyProtection="1">
      <alignment horizontal="center" vertical="center" wrapText="1"/>
    </xf>
    <xf numFmtId="0" fontId="23" fillId="10" borderId="29" xfId="12" applyFont="1" applyFill="1" applyBorder="1" applyAlignment="1" applyProtection="1">
      <alignment horizontal="center" vertical="center" wrapText="1"/>
    </xf>
    <xf numFmtId="0" fontId="26" fillId="0" borderId="0" xfId="12" applyFont="1" applyAlignment="1" applyProtection="1">
      <alignment horizontal="left"/>
    </xf>
    <xf numFmtId="0" fontId="26" fillId="0" borderId="0" xfId="12" applyFont="1" applyAlignment="1" applyProtection="1">
      <alignment horizontal="center" vertical="center" wrapText="1"/>
    </xf>
    <xf numFmtId="0" fontId="26" fillId="0" borderId="0" xfId="12" applyFont="1" applyAlignment="1" applyProtection="1">
      <alignment wrapText="1"/>
    </xf>
    <xf numFmtId="0" fontId="24" fillId="13" borderId="28" xfId="12" applyFont="1" applyFill="1" applyBorder="1" applyAlignment="1" applyProtection="1">
      <alignment vertical="center" wrapText="1"/>
    </xf>
    <xf numFmtId="9" fontId="23" fillId="11" borderId="27" xfId="12" applyNumberFormat="1" applyFont="1" applyFill="1" applyBorder="1" applyAlignment="1" applyProtection="1">
      <alignment horizontal="center" vertical="center"/>
      <protection locked="0"/>
    </xf>
    <xf numFmtId="49" fontId="23" fillId="11" borderId="2" xfId="12" applyNumberFormat="1" applyFont="1" applyFill="1" applyBorder="1" applyAlignment="1" applyProtection="1">
      <alignment horizontal="center" vertical="center"/>
      <protection locked="0"/>
    </xf>
    <xf numFmtId="1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7" xfId="12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4" fillId="0" borderId="20" xfId="12" applyNumberFormat="1" applyFont="1" applyBorder="1" applyAlignment="1" applyProtection="1">
      <alignment horizontal="right"/>
    </xf>
    <xf numFmtId="0" fontId="24" fillId="12" borderId="6" xfId="12" applyNumberFormat="1" applyFont="1" applyFill="1" applyBorder="1" applyAlignment="1" applyProtection="1">
      <alignment horizontal="right"/>
      <protection locked="0"/>
    </xf>
    <xf numFmtId="0" fontId="24" fillId="12" borderId="2" xfId="12" applyNumberFormat="1" applyFont="1" applyFill="1" applyBorder="1" applyAlignment="1" applyProtection="1">
      <alignment horizontal="right"/>
      <protection locked="0"/>
    </xf>
    <xf numFmtId="10" fontId="24" fillId="0" borderId="7" xfId="12" applyNumberFormat="1" applyFont="1" applyBorder="1" applyAlignment="1" applyProtection="1">
      <alignment horizontal="right"/>
    </xf>
    <xf numFmtId="1" fontId="27" fillId="0" borderId="33" xfId="12" applyNumberFormat="1" applyFont="1" applyBorder="1" applyAlignment="1" applyProtection="1">
      <alignment horizontal="right"/>
    </xf>
    <xf numFmtId="0" fontId="26" fillId="0" borderId="0" xfId="12" applyAlignment="1" applyProtection="1">
      <alignment wrapText="1"/>
    </xf>
    <xf numFmtId="0" fontId="29" fillId="9" borderId="30" xfId="12" applyFont="1" applyFill="1" applyBorder="1" applyAlignment="1" applyProtection="1">
      <alignment horizontal="left" vertical="center" wrapText="1"/>
    </xf>
    <xf numFmtId="0" fontId="24" fillId="13" borderId="36" xfId="12" applyFont="1" applyFill="1" applyBorder="1" applyAlignment="1" applyProtection="1">
      <alignment vertical="center" wrapText="1"/>
    </xf>
    <xf numFmtId="9" fontId="23" fillId="14" borderId="39" xfId="12" applyNumberFormat="1" applyFont="1" applyFill="1" applyBorder="1" applyAlignment="1" applyProtection="1">
      <alignment horizontal="center" vertical="center"/>
      <protection locked="0"/>
    </xf>
    <xf numFmtId="49" fontId="23" fillId="11" borderId="31" xfId="12" applyNumberFormat="1" applyFont="1" applyFill="1" applyBorder="1" applyAlignment="1" applyProtection="1">
      <alignment horizontal="center" vertical="center"/>
      <protection locked="0"/>
    </xf>
    <xf numFmtId="1" fontId="23" fillId="11" borderId="31" xfId="12" applyNumberFormat="1" applyFont="1" applyFill="1" applyBorder="1" applyAlignment="1" applyProtection="1">
      <alignment horizontal="center" vertical="center"/>
      <protection locked="0"/>
    </xf>
    <xf numFmtId="0" fontId="23" fillId="12" borderId="40" xfId="12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41" xfId="12" applyNumberFormat="1" applyFont="1" applyFill="1" applyBorder="1" applyAlignment="1" applyProtection="1">
      <alignment horizontal="center" vertical="center"/>
      <protection locked="0"/>
    </xf>
    <xf numFmtId="10" fontId="24" fillId="0" borderId="32" xfId="12" applyNumberFormat="1" applyFont="1" applyBorder="1" applyAlignment="1" applyProtection="1">
      <alignment horizontal="right"/>
    </xf>
    <xf numFmtId="0" fontId="24" fillId="12" borderId="42" xfId="12" applyNumberFormat="1" applyFont="1" applyFill="1" applyBorder="1" applyAlignment="1" applyProtection="1">
      <alignment horizontal="right"/>
      <protection locked="0"/>
    </xf>
    <xf numFmtId="0" fontId="24" fillId="12" borderId="31" xfId="12" applyNumberFormat="1" applyFont="1" applyFill="1" applyBorder="1" applyAlignment="1" applyProtection="1">
      <alignment horizontal="right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1" borderId="19" xfId="12" applyFont="1" applyFill="1" applyBorder="1" applyAlignment="1" applyProtection="1">
      <alignment horizontal="center" vertical="center" wrapText="1"/>
      <protection locked="0"/>
    </xf>
    <xf numFmtId="0" fontId="23" fillId="11" borderId="19" xfId="12" applyFont="1" applyFill="1" applyBorder="1" applyAlignment="1" applyProtection="1">
      <alignment horizontal="left" vertical="center" wrapText="1"/>
      <protection locked="0"/>
    </xf>
    <xf numFmtId="9" fontId="23" fillId="11" borderId="35" xfId="12" applyNumberFormat="1" applyFont="1" applyFill="1" applyBorder="1" applyAlignment="1" applyProtection="1">
      <alignment horizontal="center" vertical="center"/>
      <protection locked="0"/>
    </xf>
    <xf numFmtId="49" fontId="23" fillId="11" borderId="19" xfId="12" applyNumberFormat="1" applyFont="1" applyFill="1" applyBorder="1" applyAlignment="1" applyProtection="1">
      <alignment horizontal="center" vertical="center"/>
      <protection locked="0"/>
    </xf>
    <xf numFmtId="1" fontId="23" fillId="11" borderId="37" xfId="12" applyNumberFormat="1" applyFont="1" applyFill="1" applyBorder="1" applyAlignment="1" applyProtection="1">
      <alignment horizontal="center" vertical="center"/>
      <protection locked="0"/>
    </xf>
    <xf numFmtId="0" fontId="23" fillId="12" borderId="19" xfId="12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0" fontId="24" fillId="12" borderId="11" xfId="12" applyNumberFormat="1" applyFont="1" applyFill="1" applyBorder="1" applyAlignment="1" applyProtection="1">
      <alignment horizontal="right"/>
      <protection locked="0"/>
    </xf>
    <xf numFmtId="0" fontId="24" fillId="12" borderId="19" xfId="12" applyNumberFormat="1" applyFont="1" applyFill="1" applyBorder="1" applyAlignment="1" applyProtection="1">
      <alignment horizontal="right"/>
      <protection locked="0"/>
    </xf>
    <xf numFmtId="1" fontId="27" fillId="0" borderId="44" xfId="12" applyNumberFormat="1" applyFont="1" applyBorder="1" applyAlignment="1" applyProtection="1">
      <alignment horizontal="right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  <protection locked="0"/>
    </xf>
    <xf numFmtId="1" fontId="23" fillId="11" borderId="2" xfId="12" applyNumberFormat="1" applyFont="1" applyFill="1" applyBorder="1" applyAlignment="1" applyProtection="1">
      <alignment horizontal="center" vertical="center"/>
      <protection locked="0"/>
    </xf>
    <xf numFmtId="9" fontId="23" fillId="18" borderId="35" xfId="12" applyNumberFormat="1" applyFont="1" applyFill="1" applyBorder="1" applyAlignment="1" applyProtection="1">
      <alignment horizontal="center" vertical="center"/>
      <protection locked="0"/>
    </xf>
    <xf numFmtId="0" fontId="23" fillId="0" borderId="0" xfId="12" applyFont="1" applyFill="1" applyBorder="1" applyAlignment="1" applyProtection="1">
      <alignment horizontal="center" vertical="center"/>
    </xf>
    <xf numFmtId="0" fontId="23" fillId="0" borderId="0" xfId="12" applyFont="1" applyFill="1" applyBorder="1" applyAlignment="1" applyProtection="1">
      <alignment horizontal="left" vertical="center" wrapText="1"/>
    </xf>
    <xf numFmtId="0" fontId="23" fillId="0" borderId="0" xfId="12" applyFont="1" applyFill="1" applyBorder="1" applyAlignment="1" applyProtection="1">
      <alignment horizontal="center" vertical="center" wrapText="1"/>
    </xf>
    <xf numFmtId="0" fontId="23" fillId="0" borderId="0" xfId="12" applyFont="1" applyFill="1" applyBorder="1" applyAlignment="1" applyProtection="1">
      <alignment vertical="center" wrapText="1"/>
    </xf>
    <xf numFmtId="9" fontId="23" fillId="0" borderId="0" xfId="12" applyNumberFormat="1" applyFont="1" applyFill="1" applyBorder="1" applyAlignment="1" applyProtection="1">
      <alignment horizontal="center" vertical="center"/>
    </xf>
    <xf numFmtId="49" fontId="23" fillId="0" borderId="0" xfId="12" applyNumberFormat="1" applyFont="1" applyFill="1" applyBorder="1" applyAlignment="1" applyProtection="1">
      <alignment horizontal="center" vertical="center"/>
    </xf>
    <xf numFmtId="1" fontId="23" fillId="0" borderId="0" xfId="12" applyNumberFormat="1" applyFont="1" applyFill="1" applyBorder="1" applyAlignment="1" applyProtection="1">
      <alignment horizontal="center" vertical="center"/>
    </xf>
    <xf numFmtId="10" fontId="23" fillId="0" borderId="0" xfId="12" applyNumberFormat="1" applyFont="1" applyFill="1" applyBorder="1" applyAlignment="1" applyProtection="1">
      <alignment horizontal="center" vertical="center"/>
    </xf>
    <xf numFmtId="0" fontId="24" fillId="0" borderId="0" xfId="12" applyFont="1" applyFill="1" applyAlignment="1" applyProtection="1">
      <alignment horizontal="right"/>
    </xf>
    <xf numFmtId="0" fontId="32" fillId="0" borderId="0" xfId="12" applyNumberFormat="1" applyFont="1" applyFill="1" applyBorder="1" applyAlignment="1" applyProtection="1">
      <alignment horizontal="right"/>
    </xf>
    <xf numFmtId="0" fontId="26" fillId="0" borderId="0" xfId="12" applyFill="1" applyBorder="1" applyAlignment="1" applyProtection="1">
      <alignment vertical="center"/>
    </xf>
    <xf numFmtId="10" fontId="3" fillId="0" borderId="0" xfId="12" applyNumberFormat="1" applyFont="1" applyFill="1" applyBorder="1" applyAlignment="1" applyProtection="1">
      <alignment horizontal="right" vertical="center"/>
    </xf>
    <xf numFmtId="10" fontId="33" fillId="0" borderId="0" xfId="12" applyNumberFormat="1" applyFont="1" applyFill="1" applyBorder="1" applyAlignment="1" applyProtection="1">
      <alignment horizontal="right"/>
    </xf>
    <xf numFmtId="0" fontId="34" fillId="0" borderId="0" xfId="12" applyFont="1" applyFill="1" applyBorder="1" applyAlignment="1" applyProtection="1">
      <alignment vertical="center"/>
    </xf>
    <xf numFmtId="1" fontId="27" fillId="0" borderId="0" xfId="12" applyNumberFormat="1" applyFont="1" applyFill="1" applyBorder="1" applyAlignment="1" applyProtection="1">
      <alignment horizontal="right"/>
    </xf>
    <xf numFmtId="0" fontId="24" fillId="0" borderId="0" xfId="12" applyFont="1" applyFill="1" applyBorder="1" applyAlignment="1" applyProtection="1">
      <alignment horizontal="center" vertical="center" wrapText="1"/>
    </xf>
    <xf numFmtId="0" fontId="38" fillId="0" borderId="0" xfId="12" applyFont="1" applyFill="1" applyBorder="1" applyAlignment="1" applyProtection="1">
      <alignment vertical="center"/>
    </xf>
    <xf numFmtId="0" fontId="23" fillId="8" borderId="27" xfId="12" applyFont="1" applyFill="1" applyBorder="1" applyAlignment="1" applyProtection="1">
      <alignment horizontal="left" vertical="center"/>
    </xf>
    <xf numFmtId="0" fontId="23" fillId="8" borderId="28" xfId="12" applyFont="1" applyFill="1" applyBorder="1" applyAlignment="1" applyProtection="1">
      <alignment horizontal="left" vertical="center"/>
    </xf>
    <xf numFmtId="0" fontId="23" fillId="8" borderId="24" xfId="12" applyFont="1" applyFill="1" applyBorder="1" applyAlignment="1" applyProtection="1">
      <alignment horizontal="left" vertical="center"/>
    </xf>
    <xf numFmtId="0" fontId="23" fillId="12" borderId="24" xfId="12" applyFont="1" applyFill="1" applyBorder="1" applyAlignment="1" applyProtection="1">
      <alignment horizontal="left" vertical="center"/>
      <protection locked="0"/>
    </xf>
    <xf numFmtId="0" fontId="23" fillId="8" borderId="34" xfId="12" applyFont="1" applyFill="1" applyBorder="1" applyAlignment="1" applyProtection="1">
      <alignment horizontal="left" vertical="center"/>
    </xf>
    <xf numFmtId="0" fontId="23" fillId="8" borderId="0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left" vertical="center"/>
    </xf>
    <xf numFmtId="0" fontId="40" fillId="8" borderId="24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right"/>
    </xf>
    <xf numFmtId="10" fontId="39" fillId="8" borderId="34" xfId="12" applyNumberFormat="1" applyFont="1" applyFill="1" applyBorder="1" applyAlignment="1" applyProtection="1">
      <alignment horizontal="right"/>
    </xf>
    <xf numFmtId="0" fontId="23" fillId="8" borderId="34" xfId="12" applyFont="1" applyFill="1" applyBorder="1" applyAlignment="1" applyProtection="1">
      <alignment horizontal="left"/>
    </xf>
    <xf numFmtId="0" fontId="23" fillId="8" borderId="33" xfId="12" applyFont="1" applyFill="1" applyBorder="1" applyAlignment="1" applyProtection="1">
      <alignment horizontal="left" vertical="center"/>
    </xf>
    <xf numFmtId="0" fontId="23" fillId="11" borderId="2" xfId="12" applyFont="1" applyFill="1" applyBorder="1" applyAlignment="1" applyProtection="1">
      <alignment horizontal="center" vertical="center" wrapText="1"/>
      <protection locked="0"/>
    </xf>
    <xf numFmtId="0" fontId="23" fillId="9" borderId="2" xfId="12" applyFont="1" applyFill="1" applyBorder="1" applyAlignment="1" applyProtection="1">
      <alignment horizontal="left" vertical="center" wrapText="1"/>
    </xf>
    <xf numFmtId="0" fontId="23" fillId="9" borderId="2" xfId="12" applyFont="1" applyFill="1" applyBorder="1" applyAlignment="1" applyProtection="1">
      <alignment vertical="center" wrapText="1"/>
    </xf>
    <xf numFmtId="9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" xfId="12" applyFont="1" applyFill="1" applyBorder="1" applyAlignment="1" applyProtection="1">
      <alignment horizontal="center" vertical="center"/>
      <protection locked="0"/>
    </xf>
    <xf numFmtId="10" fontId="23" fillId="12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Font="1" applyFill="1" applyBorder="1" applyAlignment="1" applyProtection="1">
      <alignment vertical="center" wrapText="1"/>
    </xf>
    <xf numFmtId="49" fontId="23" fillId="8" borderId="0" xfId="12" applyNumberFormat="1" applyFont="1" applyFill="1" applyBorder="1" applyAlignment="1" applyProtection="1">
      <alignment horizontal="left" vertical="center"/>
    </xf>
    <xf numFmtId="0" fontId="23" fillId="8" borderId="28" xfId="12" applyNumberFormat="1" applyFont="1" applyFill="1" applyBorder="1" applyAlignment="1" applyProtection="1">
      <alignment horizontal="left" vertical="center"/>
    </xf>
    <xf numFmtId="9" fontId="23" fillId="11" borderId="19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6" fillId="0" borderId="0" xfId="12" applyFill="1" applyBorder="1" applyAlignment="1" applyProtection="1">
      <alignment horizontal="center" vertical="center"/>
    </xf>
    <xf numFmtId="0" fontId="26" fillId="0" borderId="0" xfId="12" applyFill="1" applyBorder="1" applyAlignment="1" applyProtection="1">
      <alignment horizontal="left" vertical="center" wrapText="1"/>
    </xf>
    <xf numFmtId="0" fontId="1" fillId="0" borderId="0" xfId="12" applyFont="1" applyFill="1" applyBorder="1" applyAlignment="1" applyProtection="1">
      <alignment horizontal="left" vertical="center" wrapText="1"/>
    </xf>
    <xf numFmtId="0" fontId="26" fillId="0" borderId="0" xfId="12" applyFill="1" applyBorder="1" applyAlignment="1" applyProtection="1">
      <alignment vertical="center" wrapText="1"/>
    </xf>
    <xf numFmtId="1" fontId="26" fillId="0" borderId="0" xfId="12" applyNumberFormat="1" applyFont="1" applyFill="1" applyBorder="1" applyAlignment="1" applyProtection="1">
      <alignment horizontal="center" vertical="center"/>
    </xf>
    <xf numFmtId="0" fontId="26" fillId="0" borderId="0" xfId="12" applyNumberFormat="1" applyFont="1" applyFill="1" applyBorder="1" applyAlignment="1" applyProtection="1">
      <alignment horizontal="center" vertical="center"/>
    </xf>
    <xf numFmtId="10" fontId="26" fillId="0" borderId="0" xfId="12" applyNumberFormat="1" applyFill="1" applyBorder="1" applyAlignment="1" applyProtection="1">
      <alignment horizontal="center" vertical="center"/>
    </xf>
    <xf numFmtId="10" fontId="22" fillId="0" borderId="0" xfId="8" applyNumberFormat="1" applyFont="1" applyFill="1" applyBorder="1" applyAlignment="1" applyProtection="1">
      <alignment horizontal="right"/>
    </xf>
    <xf numFmtId="10" fontId="22" fillId="0" borderId="0" xfId="12" applyNumberFormat="1" applyFont="1" applyFill="1" applyBorder="1" applyAlignment="1" applyProtection="1">
      <alignment horizontal="right"/>
    </xf>
    <xf numFmtId="1" fontId="28" fillId="0" borderId="0" xfId="12" applyNumberFormat="1" applyFont="1" applyFill="1" applyBorder="1" applyAlignment="1" applyProtection="1">
      <alignment horizontal="right"/>
    </xf>
    <xf numFmtId="0" fontId="26" fillId="0" borderId="0" xfId="12" applyFill="1" applyAlignment="1" applyProtection="1">
      <alignment vertical="center"/>
    </xf>
    <xf numFmtId="0" fontId="28" fillId="0" borderId="0" xfId="12" applyFont="1" applyBorder="1" applyAlignment="1" applyProtection="1">
      <alignment vertical="top"/>
    </xf>
    <xf numFmtId="0" fontId="26" fillId="0" borderId="0" xfId="12" applyProtection="1">
      <protection locked="0"/>
    </xf>
    <xf numFmtId="0" fontId="28" fillId="0" borderId="0" xfId="12" applyFont="1" applyBorder="1" applyAlignment="1" applyProtection="1">
      <alignment vertical="top"/>
      <protection locked="0"/>
    </xf>
    <xf numFmtId="0" fontId="26" fillId="0" borderId="0" xfId="12" applyBorder="1" applyAlignment="1" applyProtection="1">
      <protection locked="0"/>
    </xf>
    <xf numFmtId="0" fontId="23" fillId="0" borderId="0" xfId="12" applyFont="1" applyFill="1" applyBorder="1" applyAlignment="1" applyProtection="1">
      <protection locked="0"/>
    </xf>
    <xf numFmtId="10" fontId="24" fillId="0" borderId="0" xfId="8" applyNumberFormat="1" applyFont="1" applyFill="1" applyBorder="1" applyProtection="1">
      <protection locked="0"/>
    </xf>
    <xf numFmtId="0" fontId="26" fillId="0" borderId="0" xfId="12" applyProtection="1">
      <protection hidden="1"/>
    </xf>
    <xf numFmtId="0" fontId="41" fillId="0" borderId="0" xfId="12" applyFont="1" applyAlignment="1" applyProtection="1">
      <alignment horizontal="left"/>
      <protection hidden="1"/>
    </xf>
    <xf numFmtId="0" fontId="26" fillId="0" borderId="0" xfId="12" applyAlignment="1" applyProtection="1">
      <alignment horizontal="left"/>
      <protection hidden="1"/>
    </xf>
    <xf numFmtId="0" fontId="26" fillId="0" borderId="0" xfId="12" applyAlignment="1" applyProtection="1">
      <alignment wrapText="1"/>
      <protection hidden="1"/>
    </xf>
    <xf numFmtId="14" fontId="26" fillId="0" borderId="0" xfId="12" applyNumberFormat="1" applyProtection="1">
      <protection hidden="1"/>
    </xf>
    <xf numFmtId="0" fontId="26" fillId="0" borderId="0" xfId="12" applyNumberFormat="1" applyProtection="1">
      <protection hidden="1"/>
    </xf>
    <xf numFmtId="0" fontId="23" fillId="9" borderId="2" xfId="12" applyNumberFormat="1" applyFont="1" applyFill="1" applyBorder="1" applyAlignment="1" applyProtection="1">
      <alignment vertical="center" wrapText="1"/>
      <protection hidden="1"/>
    </xf>
    <xf numFmtId="0" fontId="23" fillId="9" borderId="2" xfId="12" applyNumberFormat="1" applyFont="1" applyFill="1" applyBorder="1" applyAlignment="1" applyProtection="1">
      <alignment horizontal="center" vertical="center" wrapText="1"/>
      <protection hidden="1"/>
    </xf>
    <xf numFmtId="0" fontId="23" fillId="9" borderId="26" xfId="12" applyNumberFormat="1" applyFont="1" applyFill="1" applyBorder="1" applyAlignment="1" applyProtection="1">
      <alignment vertical="center" wrapText="1"/>
    </xf>
    <xf numFmtId="0" fontId="26" fillId="0" borderId="0" xfId="12" applyNumberFormat="1" applyFont="1" applyProtection="1">
      <protection hidden="1"/>
    </xf>
    <xf numFmtId="0" fontId="26" fillId="0" borderId="0" xfId="12" applyNumberFormat="1" applyFon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wrapText="1"/>
      <protection hidden="1"/>
    </xf>
    <xf numFmtId="0" fontId="26" fillId="0" borderId="0" xfId="12" applyNumberFormat="1" applyAlignment="1" applyProtection="1">
      <alignment vertical="center"/>
      <protection hidden="1"/>
    </xf>
    <xf numFmtId="0" fontId="26" fillId="0" borderId="0" xfId="12" applyNumberFormat="1" applyAlignment="1" applyProtection="1">
      <alignment horizontal="left"/>
      <protection hidden="1"/>
    </xf>
    <xf numFmtId="0" fontId="21" fillId="4" borderId="2" xfId="13" applyNumberFormat="1" applyFill="1" applyBorder="1" applyProtection="1"/>
    <xf numFmtId="0" fontId="23" fillId="16" borderId="2" xfId="12" applyNumberFormat="1" applyFont="1" applyFill="1" applyBorder="1" applyAlignment="1" applyProtection="1">
      <alignment horizontal="left" vertical="center" wrapText="1"/>
    </xf>
    <xf numFmtId="0" fontId="23" fillId="0" borderId="27" xfId="12" applyNumberFormat="1" applyFont="1" applyFill="1" applyBorder="1" applyAlignment="1" applyProtection="1">
      <alignment horizontal="center" vertical="center" wrapText="1"/>
    </xf>
    <xf numFmtId="0" fontId="23" fillId="0" borderId="27" xfId="12" applyNumberFormat="1" applyFont="1" applyFill="1" applyBorder="1" applyAlignment="1" applyProtection="1">
      <alignment horizontal="left" vertical="center" wrapText="1"/>
    </xf>
    <xf numFmtId="0" fontId="23" fillId="12" borderId="2" xfId="12" applyNumberFormat="1" applyFont="1" applyFill="1" applyBorder="1" applyAlignment="1" applyProtection="1">
      <alignment horizontal="left" vertical="center" wrapText="1"/>
    </xf>
    <xf numFmtId="0" fontId="24" fillId="17" borderId="2" xfId="10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46" fillId="6" borderId="0" xfId="11" applyFont="1" applyFill="1" applyProtection="1">
      <protection hidden="1"/>
    </xf>
    <xf numFmtId="0" fontId="23" fillId="10" borderId="48" xfId="12" applyFont="1" applyFill="1" applyBorder="1" applyAlignment="1" applyProtection="1">
      <alignment horizontal="center" vertical="center" wrapText="1"/>
    </xf>
    <xf numFmtId="0" fontId="23" fillId="11" borderId="11" xfId="12" applyFont="1" applyFill="1" applyBorder="1" applyAlignment="1" applyProtection="1">
      <alignment horizontal="center" vertical="center"/>
      <protection locked="0"/>
    </xf>
    <xf numFmtId="0" fontId="23" fillId="11" borderId="6" xfId="12" applyFont="1" applyFill="1" applyBorder="1" applyAlignment="1" applyProtection="1">
      <alignment horizontal="center" vertical="center"/>
      <protection locked="0"/>
    </xf>
    <xf numFmtId="0" fontId="23" fillId="11" borderId="8" xfId="12" applyFont="1" applyFill="1" applyBorder="1" applyAlignment="1" applyProtection="1">
      <alignment horizontal="center" vertical="center"/>
      <protection locked="0"/>
    </xf>
    <xf numFmtId="0" fontId="23" fillId="12" borderId="3" xfId="12" applyFont="1" applyFill="1" applyBorder="1" applyAlignment="1" applyProtection="1">
      <alignment horizontal="left" vertical="center" wrapText="1"/>
      <protection locked="0"/>
    </xf>
    <xf numFmtId="1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left" vertical="center" wrapText="1"/>
      <protection locked="0"/>
    </xf>
    <xf numFmtId="0" fontId="23" fillId="11" borderId="17" xfId="12" applyFont="1" applyFill="1" applyBorder="1" applyAlignment="1" applyProtection="1">
      <alignment horizontal="left" vertical="center" wrapText="1"/>
      <protection locked="0"/>
    </xf>
    <xf numFmtId="9" fontId="23" fillId="18" borderId="51" xfId="12" applyNumberFormat="1" applyFont="1" applyFill="1" applyBorder="1" applyAlignment="1" applyProtection="1">
      <alignment horizontal="center" vertical="center"/>
      <protection locked="0"/>
    </xf>
    <xf numFmtId="49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center" vertical="center"/>
      <protection locked="0"/>
    </xf>
    <xf numFmtId="10" fontId="23" fillId="12" borderId="17" xfId="12" applyNumberFormat="1" applyFont="1" applyFill="1" applyBorder="1" applyAlignment="1" applyProtection="1">
      <alignment horizontal="center" vertical="center"/>
      <protection locked="0"/>
    </xf>
    <xf numFmtId="10" fontId="24" fillId="0" borderId="3" xfId="8" applyNumberFormat="1" applyFont="1" applyBorder="1" applyAlignment="1" applyProtection="1">
      <alignment horizontal="right"/>
    </xf>
    <xf numFmtId="0" fontId="24" fillId="12" borderId="8" xfId="12" applyNumberFormat="1" applyFont="1" applyFill="1" applyBorder="1" applyAlignment="1" applyProtection="1">
      <alignment horizontal="right"/>
      <protection locked="0"/>
    </xf>
    <xf numFmtId="0" fontId="24" fillId="12" borderId="3" xfId="12" applyNumberFormat="1" applyFont="1" applyFill="1" applyBorder="1" applyAlignment="1" applyProtection="1">
      <alignment horizontal="right"/>
      <protection locked="0"/>
    </xf>
    <xf numFmtId="10" fontId="24" fillId="0" borderId="9" xfId="12" applyNumberFormat="1" applyFont="1" applyBorder="1" applyAlignment="1" applyProtection="1">
      <alignment horizontal="right"/>
    </xf>
    <xf numFmtId="10" fontId="3" fillId="9" borderId="52" xfId="12" applyNumberFormat="1" applyFont="1" applyFill="1" applyBorder="1" applyProtection="1"/>
    <xf numFmtId="1" fontId="27" fillId="13" borderId="53" xfId="12" applyNumberFormat="1" applyFont="1" applyFill="1" applyBorder="1" applyAlignment="1" applyProtection="1">
      <alignment horizontal="right"/>
    </xf>
    <xf numFmtId="0" fontId="23" fillId="0" borderId="54" xfId="12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left" vertical="center" wrapText="1"/>
    </xf>
    <xf numFmtId="0" fontId="23" fillId="0" borderId="55" xfId="12" applyFont="1" applyFill="1" applyBorder="1" applyAlignment="1" applyProtection="1">
      <alignment horizontal="center" vertical="center" wrapText="1"/>
    </xf>
    <xf numFmtId="0" fontId="23" fillId="0" borderId="55" xfId="12" applyFont="1" applyFill="1" applyBorder="1" applyAlignment="1" applyProtection="1">
      <alignment vertical="center" wrapText="1"/>
    </xf>
    <xf numFmtId="9" fontId="23" fillId="0" borderId="55" xfId="12" applyNumberFormat="1" applyFont="1" applyFill="1" applyBorder="1" applyAlignment="1" applyProtection="1">
      <alignment horizontal="center" vertical="center"/>
    </xf>
    <xf numFmtId="49" fontId="23" fillId="0" borderId="55" xfId="12" applyNumberFormat="1" applyFont="1" applyFill="1" applyBorder="1" applyAlignment="1" applyProtection="1">
      <alignment horizontal="center" vertical="center"/>
    </xf>
    <xf numFmtId="1" fontId="23" fillId="0" borderId="55" xfId="12" applyNumberFormat="1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center" vertical="center"/>
    </xf>
    <xf numFmtId="10" fontId="23" fillId="0" borderId="55" xfId="12" applyNumberFormat="1" applyFont="1" applyFill="1" applyBorder="1" applyAlignment="1" applyProtection="1">
      <alignment horizontal="center" vertical="center"/>
    </xf>
    <xf numFmtId="10" fontId="3" fillId="0" borderId="55" xfId="12" applyNumberFormat="1" applyFont="1" applyFill="1" applyBorder="1" applyAlignment="1" applyProtection="1">
      <alignment horizontal="right" vertical="center"/>
    </xf>
    <xf numFmtId="1" fontId="27" fillId="0" borderId="55" xfId="12" applyNumberFormat="1" applyFont="1" applyFill="1" applyBorder="1" applyAlignment="1" applyProtection="1">
      <alignment horizontal="right"/>
    </xf>
    <xf numFmtId="0" fontId="24" fillId="17" borderId="7" xfId="10" applyFont="1" applyFill="1" applyBorder="1" applyAlignment="1" applyProtection="1">
      <alignment horizontal="center" vertical="center" wrapText="1"/>
    </xf>
    <xf numFmtId="0" fontId="23" fillId="0" borderId="12" xfId="12" applyFont="1" applyFill="1" applyBorder="1" applyAlignment="1" applyProtection="1">
      <alignment horizontal="center" vertical="center"/>
    </xf>
    <xf numFmtId="0" fontId="23" fillId="0" borderId="56" xfId="12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left" vertical="center" wrapText="1"/>
    </xf>
    <xf numFmtId="0" fontId="23" fillId="0" borderId="57" xfId="12" applyFont="1" applyFill="1" applyBorder="1" applyAlignment="1" applyProtection="1">
      <alignment horizontal="center" vertical="center" wrapText="1"/>
    </xf>
    <xf numFmtId="0" fontId="23" fillId="0" borderId="57" xfId="12" applyFont="1" applyFill="1" applyBorder="1" applyAlignment="1" applyProtection="1">
      <alignment vertical="center" wrapText="1"/>
    </xf>
    <xf numFmtId="9" fontId="23" fillId="0" borderId="57" xfId="12" applyNumberFormat="1" applyFont="1" applyFill="1" applyBorder="1" applyAlignment="1" applyProtection="1">
      <alignment horizontal="center" vertical="center"/>
    </xf>
    <xf numFmtId="49" fontId="23" fillId="0" borderId="57" xfId="12" applyNumberFormat="1" applyFont="1" applyFill="1" applyBorder="1" applyAlignment="1" applyProtection="1">
      <alignment horizontal="center" vertical="center"/>
    </xf>
    <xf numFmtId="1" fontId="23" fillId="0" borderId="57" xfId="12" applyNumberFormat="1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center" vertical="center"/>
    </xf>
    <xf numFmtId="10" fontId="23" fillId="0" borderId="57" xfId="12" applyNumberFormat="1" applyFont="1" applyFill="1" applyBorder="1" applyAlignment="1" applyProtection="1">
      <alignment horizontal="center" vertical="center"/>
    </xf>
    <xf numFmtId="10" fontId="3" fillId="0" borderId="57" xfId="12" applyNumberFormat="1" applyFont="1" applyFill="1" applyBorder="1" applyAlignment="1" applyProtection="1">
      <alignment horizontal="right" vertical="center"/>
    </xf>
    <xf numFmtId="1" fontId="27" fillId="0" borderId="57" xfId="12" applyNumberFormat="1" applyFont="1" applyFill="1" applyBorder="1" applyAlignment="1" applyProtection="1">
      <alignment horizontal="right"/>
    </xf>
    <xf numFmtId="0" fontId="32" fillId="0" borderId="57" xfId="12" applyNumberFormat="1" applyFont="1" applyFill="1" applyBorder="1" applyAlignment="1" applyProtection="1">
      <alignment horizontal="right"/>
    </xf>
    <xf numFmtId="0" fontId="27" fillId="13" borderId="9" xfId="12" applyNumberFormat="1" applyFont="1" applyFill="1" applyBorder="1" applyAlignment="1" applyProtection="1">
      <alignment horizontal="right"/>
    </xf>
    <xf numFmtId="0" fontId="35" fillId="0" borderId="0" xfId="0" applyFont="1" applyAlignment="1">
      <alignment horizontal="left" vertical="center" wrapText="1"/>
    </xf>
    <xf numFmtId="0" fontId="41" fillId="0" borderId="0" xfId="10" applyFont="1" applyProtection="1"/>
    <xf numFmtId="0" fontId="45" fillId="12" borderId="2" xfId="12" applyFont="1" applyFill="1" applyBorder="1" applyAlignment="1" applyProtection="1">
      <alignment horizontal="left" vertical="center" wrapText="1"/>
    </xf>
    <xf numFmtId="0" fontId="45" fillId="12" borderId="2" xfId="12" applyFont="1" applyFill="1" applyBorder="1" applyAlignment="1" applyProtection="1">
      <alignment vertical="center" wrapText="1"/>
    </xf>
    <xf numFmtId="9" fontId="45" fillId="18" borderId="2" xfId="12" applyNumberFormat="1" applyFont="1" applyFill="1" applyBorder="1" applyAlignment="1" applyProtection="1">
      <alignment horizontal="center" vertical="center"/>
    </xf>
    <xf numFmtId="0" fontId="2" fillId="12" borderId="2" xfId="12" applyFont="1" applyFill="1" applyBorder="1" applyAlignment="1" applyProtection="1">
      <alignment horizontal="left" vertical="center" wrapText="1"/>
      <protection locked="0"/>
    </xf>
    <xf numFmtId="0" fontId="2" fillId="12" borderId="2" xfId="12" applyFont="1" applyFill="1" applyBorder="1" applyAlignment="1" applyProtection="1">
      <alignment vertical="center" wrapText="1"/>
      <protection locked="0"/>
    </xf>
    <xf numFmtId="9" fontId="2" fillId="18" borderId="2" xfId="12" applyNumberFormat="1" applyFont="1" applyFill="1" applyBorder="1" applyAlignment="1" applyProtection="1">
      <alignment horizontal="center" vertical="center"/>
      <protection locked="0"/>
    </xf>
    <xf numFmtId="49" fontId="21" fillId="0" borderId="0" xfId="12" applyNumberFormat="1" applyFont="1" applyFill="1" applyBorder="1" applyAlignment="1" applyProtection="1">
      <alignment horizontal="left" vertical="center"/>
    </xf>
    <xf numFmtId="0" fontId="2" fillId="0" borderId="0" xfId="12" applyFont="1" applyFill="1" applyBorder="1" applyAlignment="1" applyProtection="1">
      <alignment horizontal="left" vertical="center" wrapText="1"/>
    </xf>
    <xf numFmtId="0" fontId="2" fillId="0" borderId="0" xfId="12" applyFont="1" applyFill="1" applyBorder="1" applyAlignment="1" applyProtection="1">
      <alignment vertical="center" wrapText="1"/>
    </xf>
    <xf numFmtId="9" fontId="2" fillId="0" borderId="0" xfId="12" applyNumberFormat="1" applyFont="1" applyFill="1" applyBorder="1" applyAlignment="1" applyProtection="1">
      <alignment horizontal="center" vertical="center"/>
    </xf>
    <xf numFmtId="0" fontId="42" fillId="0" borderId="0" xfId="9" applyFont="1" applyFill="1"/>
    <xf numFmtId="0" fontId="36" fillId="0" borderId="0" xfId="9" applyFont="1" applyFill="1" applyAlignment="1">
      <alignment vertical="center" wrapText="1"/>
    </xf>
    <xf numFmtId="0" fontId="37" fillId="6" borderId="0" xfId="0" applyFont="1" applyFill="1" applyProtection="1"/>
    <xf numFmtId="0" fontId="51" fillId="19" borderId="0" xfId="0" applyFont="1" applyFill="1"/>
    <xf numFmtId="0" fontId="51" fillId="2" borderId="0" xfId="0" applyFont="1" applyFill="1"/>
    <xf numFmtId="0" fontId="52" fillId="19" borderId="0" xfId="0" applyFont="1" applyFill="1"/>
    <xf numFmtId="0" fontId="51" fillId="15" borderId="0" xfId="0" applyFont="1" applyFill="1"/>
    <xf numFmtId="0" fontId="53" fillId="2" borderId="0" xfId="9" applyFont="1" applyFill="1"/>
    <xf numFmtId="0" fontId="51" fillId="2" borderId="0" xfId="9" applyFont="1" applyFill="1"/>
    <xf numFmtId="0" fontId="51" fillId="19" borderId="0" xfId="9" applyFont="1" applyFill="1" applyAlignment="1">
      <alignment horizontal="left" wrapText="1"/>
    </xf>
    <xf numFmtId="0" fontId="51" fillId="19" borderId="0" xfId="9" applyFont="1" applyFill="1"/>
    <xf numFmtId="0" fontId="54" fillId="19" borderId="0" xfId="9" applyFont="1" applyFill="1"/>
    <xf numFmtId="0" fontId="55" fillId="19" borderId="0" xfId="9" applyFont="1" applyFill="1"/>
    <xf numFmtId="0" fontId="51" fillId="19" borderId="0" xfId="0" applyFont="1" applyFill="1" applyAlignment="1">
      <alignment horizontal="left" vertical="center" wrapText="1"/>
    </xf>
    <xf numFmtId="0" fontId="51" fillId="15" borderId="0" xfId="0" applyFont="1" applyFill="1" applyAlignment="1">
      <alignment vertical="top" wrapText="1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1" fontId="23" fillId="12" borderId="43" xfId="12" applyNumberFormat="1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1" fontId="27" fillId="0" borderId="60" xfId="12" applyNumberFormat="1" applyFont="1" applyBorder="1" applyAlignment="1" applyProtection="1">
      <alignment horizontal="right"/>
    </xf>
    <xf numFmtId="1" fontId="27" fillId="0" borderId="53" xfId="12" applyNumberFormat="1" applyFont="1" applyBorder="1" applyAlignment="1" applyProtection="1">
      <alignment horizontal="right"/>
    </xf>
    <xf numFmtId="0" fontId="2" fillId="2" borderId="16" xfId="3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0" fillId="3" borderId="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36" fillId="19" borderId="0" xfId="9" applyFont="1" applyFill="1"/>
    <xf numFmtId="0" fontId="23" fillId="11" borderId="19" xfId="12" applyFont="1" applyFill="1" applyBorder="1" applyAlignment="1" applyProtection="1">
      <alignment vertical="center" wrapText="1"/>
    </xf>
    <xf numFmtId="0" fontId="23" fillId="11" borderId="3" xfId="12" applyFont="1" applyFill="1" applyBorder="1" applyAlignment="1" applyProtection="1">
      <alignment vertical="center" wrapText="1"/>
    </xf>
    <xf numFmtId="1" fontId="27" fillId="0" borderId="33" xfId="12" applyNumberFormat="1" applyFont="1" applyFill="1" applyBorder="1" applyAlignment="1" applyProtection="1">
      <alignment horizontal="right"/>
    </xf>
    <xf numFmtId="9" fontId="58" fillId="0" borderId="0" xfId="8" applyFont="1" applyAlignment="1" applyProtection="1">
      <alignment horizontal="left" vertical="center"/>
    </xf>
    <xf numFmtId="0" fontId="59" fillId="0" borderId="0" xfId="12" applyFont="1" applyAlignment="1" applyProtection="1">
      <alignment horizontal="left"/>
    </xf>
    <xf numFmtId="0" fontId="35" fillId="0" borderId="0" xfId="0" applyFont="1" applyAlignment="1">
      <alignment horizontal="left" vertical="center" wrapText="1"/>
    </xf>
    <xf numFmtId="0" fontId="28" fillId="0" borderId="0" xfId="12" applyFont="1" applyBorder="1" applyAlignment="1" applyProtection="1">
      <alignment horizontal="left" vertical="center" wrapText="1"/>
    </xf>
    <xf numFmtId="1" fontId="23" fillId="11" borderId="19" xfId="12" applyNumberFormat="1" applyFont="1" applyFill="1" applyBorder="1" applyAlignment="1" applyProtection="1">
      <alignment horizontal="center" vertical="center"/>
      <protection locked="0"/>
    </xf>
    <xf numFmtId="1" fontId="23" fillId="11" borderId="17" xfId="12" applyNumberFormat="1" applyFont="1" applyFill="1" applyBorder="1" applyAlignment="1" applyProtection="1">
      <alignment horizontal="center" vertical="center"/>
      <protection locked="0"/>
    </xf>
    <xf numFmtId="0" fontId="51" fillId="19" borderId="0" xfId="0" applyFont="1" applyFill="1" applyAlignment="1">
      <alignment horizontal="left" vertical="top" wrapText="1"/>
    </xf>
    <xf numFmtId="0" fontId="51" fillId="19" borderId="0" xfId="0" applyFont="1" applyFill="1" applyAlignment="1">
      <alignment horizontal="left" vertical="center" wrapText="1"/>
    </xf>
    <xf numFmtId="0" fontId="36" fillId="19" borderId="0" xfId="0" applyFont="1" applyFill="1" applyAlignment="1">
      <alignment horizontal="left" vertical="top" wrapText="1"/>
    </xf>
    <xf numFmtId="0" fontId="51" fillId="19" borderId="0" xfId="9" applyFont="1" applyFill="1" applyAlignment="1">
      <alignment horizontal="left" wrapText="1"/>
    </xf>
    <xf numFmtId="0" fontId="43" fillId="19" borderId="0" xfId="14" applyFill="1" applyAlignment="1">
      <alignment horizontal="left" vertical="center"/>
    </xf>
    <xf numFmtId="0" fontId="57" fillId="19" borderId="0" xfId="14" applyFont="1" applyFill="1" applyAlignment="1">
      <alignment horizontal="left" vertical="center"/>
    </xf>
    <xf numFmtId="0" fontId="36" fillId="19" borderId="0" xfId="9" applyFont="1" applyFill="1" applyAlignment="1">
      <alignment horizontal="left" wrapText="1"/>
    </xf>
    <xf numFmtId="0" fontId="36" fillId="19" borderId="0" xfId="0" applyFont="1" applyFill="1" applyAlignment="1">
      <alignment horizontal="left" wrapText="1"/>
    </xf>
    <xf numFmtId="0" fontId="36" fillId="19" borderId="0" xfId="0" applyNumberFormat="1" applyFont="1" applyFill="1" applyAlignment="1">
      <alignment horizontal="left" wrapText="1"/>
    </xf>
    <xf numFmtId="0" fontId="50" fillId="19" borderId="0" xfId="0" applyFont="1" applyFill="1" applyAlignment="1">
      <alignment horizontal="left" vertical="center"/>
    </xf>
    <xf numFmtId="0" fontId="36" fillId="19" borderId="0" xfId="9" applyFont="1" applyFill="1" applyAlignment="1">
      <alignment horizontal="left" vertical="center" wrapText="1"/>
    </xf>
    <xf numFmtId="0" fontId="51" fillId="19" borderId="0" xfId="9" applyFont="1" applyFill="1" applyAlignment="1">
      <alignment horizontal="left" vertical="center" wrapText="1"/>
    </xf>
    <xf numFmtId="0" fontId="19" fillId="2" borderId="23" xfId="5" applyFont="1" applyFill="1" applyBorder="1" applyAlignment="1" applyProtection="1">
      <alignment horizontal="left"/>
    </xf>
    <xf numFmtId="0" fontId="19" fillId="2" borderId="24" xfId="5" applyFont="1" applyFill="1" applyBorder="1" applyAlignment="1" applyProtection="1">
      <alignment horizontal="left"/>
    </xf>
    <xf numFmtId="0" fontId="19" fillId="2" borderId="25" xfId="5" applyFont="1" applyFill="1" applyBorder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23" fillId="12" borderId="23" xfId="12" applyFont="1" applyFill="1" applyBorder="1" applyAlignment="1" applyProtection="1">
      <alignment horizontal="center" vertical="center"/>
      <protection locked="0"/>
    </xf>
    <xf numFmtId="0" fontId="23" fillId="12" borderId="25" xfId="12" applyFont="1" applyFill="1" applyBorder="1" applyAlignment="1" applyProtection="1">
      <alignment horizontal="center" vertical="center"/>
      <protection locked="0"/>
    </xf>
    <xf numFmtId="0" fontId="24" fillId="17" borderId="1" xfId="10" applyFont="1" applyFill="1" applyBorder="1" applyAlignment="1" applyProtection="1">
      <alignment horizontal="center" vertical="center" wrapText="1"/>
    </xf>
    <xf numFmtId="0" fontId="24" fillId="17" borderId="5" xfId="10" applyFont="1" applyFill="1" applyBorder="1" applyAlignment="1" applyProtection="1">
      <alignment horizontal="center" vertical="center" wrapText="1"/>
    </xf>
    <xf numFmtId="49" fontId="21" fillId="12" borderId="23" xfId="12" applyNumberFormat="1" applyFont="1" applyFill="1" applyBorder="1" applyAlignment="1" applyProtection="1">
      <alignment horizontal="left" vertical="center"/>
      <protection locked="0"/>
    </xf>
    <xf numFmtId="49" fontId="21" fillId="12" borderId="24" xfId="12" applyNumberFormat="1" applyFont="1" applyFill="1" applyBorder="1" applyAlignment="1" applyProtection="1">
      <alignment horizontal="left" vertical="center"/>
      <protection locked="0"/>
    </xf>
    <xf numFmtId="49" fontId="21" fillId="12" borderId="25" xfId="12" applyNumberFormat="1" applyFont="1" applyFill="1" applyBorder="1" applyAlignment="1" applyProtection="1">
      <alignment horizontal="left" vertical="center"/>
      <protection locked="0"/>
    </xf>
    <xf numFmtId="0" fontId="28" fillId="0" borderId="0" xfId="12" applyFont="1" applyBorder="1" applyAlignment="1" applyProtection="1">
      <alignment horizontal="left" vertical="center" wrapText="1"/>
    </xf>
    <xf numFmtId="0" fontId="24" fillId="9" borderId="46" xfId="12" applyFont="1" applyFill="1" applyBorder="1" applyAlignment="1" applyProtection="1">
      <alignment horizontal="center" vertical="center" wrapText="1"/>
    </xf>
    <xf numFmtId="0" fontId="24" fillId="9" borderId="19" xfId="12" applyFont="1" applyFill="1" applyBorder="1" applyAlignment="1" applyProtection="1">
      <alignment horizontal="center" vertical="center" wrapText="1"/>
    </xf>
    <xf numFmtId="0" fontId="24" fillId="9" borderId="47" xfId="12" applyFont="1" applyFill="1" applyBorder="1" applyAlignment="1" applyProtection="1">
      <alignment horizontal="center" vertical="center" wrapText="1"/>
    </xf>
    <xf numFmtId="0" fontId="24" fillId="9" borderId="20" xfId="12" applyFont="1" applyFill="1" applyBorder="1" applyAlignment="1" applyProtection="1">
      <alignment horizontal="center" vertical="center" wrapText="1"/>
    </xf>
    <xf numFmtId="0" fontId="23" fillId="11" borderId="49" xfId="12" applyFont="1" applyFill="1" applyBorder="1" applyAlignment="1" applyProtection="1">
      <alignment horizontal="center" vertical="center" wrapText="1"/>
      <protection locked="0"/>
    </xf>
    <xf numFmtId="0" fontId="23" fillId="11" borderId="50" xfId="12" applyFont="1" applyFill="1" applyBorder="1" applyAlignment="1" applyProtection="1">
      <alignment horizontal="center" vertical="center" wrapText="1"/>
      <protection locked="0"/>
    </xf>
    <xf numFmtId="0" fontId="23" fillId="11" borderId="26" xfId="12" applyFont="1" applyFill="1" applyBorder="1" applyAlignment="1" applyProtection="1">
      <alignment horizontal="center" vertical="center" wrapText="1"/>
      <protection locked="0"/>
    </xf>
    <xf numFmtId="0" fontId="23" fillId="11" borderId="38" xfId="12" applyFont="1" applyFill="1" applyBorder="1" applyAlignment="1" applyProtection="1">
      <alignment horizontal="center" vertical="center" wrapText="1"/>
      <protection locked="0"/>
    </xf>
    <xf numFmtId="0" fontId="23" fillId="9" borderId="26" xfId="12" applyFont="1" applyFill="1" applyBorder="1" applyAlignment="1" applyProtection="1">
      <alignment horizontal="left" vertical="center" wrapText="1"/>
    </xf>
    <xf numFmtId="0" fontId="23" fillId="9" borderId="30" xfId="12" applyFont="1" applyFill="1" applyBorder="1" applyAlignment="1" applyProtection="1">
      <alignment horizontal="left" vertical="center" wrapText="1"/>
    </xf>
    <xf numFmtId="0" fontId="24" fillId="9" borderId="45" xfId="12" applyFont="1" applyFill="1" applyBorder="1" applyAlignment="1" applyProtection="1">
      <alignment horizontal="center" vertical="center" wrapText="1"/>
    </xf>
    <xf numFmtId="0" fontId="24" fillId="9" borderId="11" xfId="12" applyFont="1" applyFill="1" applyBorder="1" applyAlignment="1" applyProtection="1">
      <alignment horizontal="center" vertical="center" wrapText="1"/>
    </xf>
    <xf numFmtId="0" fontId="44" fillId="9" borderId="46" xfId="12" applyFont="1" applyFill="1" applyBorder="1" applyAlignment="1" applyProtection="1">
      <alignment horizontal="center" vertical="center" wrapText="1"/>
    </xf>
    <xf numFmtId="0" fontId="44" fillId="9" borderId="19" xfId="12" applyFont="1" applyFill="1" applyBorder="1" applyAlignment="1" applyProtection="1">
      <alignment horizontal="center" vertical="center" wrapText="1"/>
    </xf>
    <xf numFmtId="0" fontId="23" fillId="12" borderId="26" xfId="12" applyFont="1" applyFill="1" applyBorder="1" applyAlignment="1" applyProtection="1">
      <alignment horizontal="left" vertical="top"/>
      <protection locked="0"/>
    </xf>
    <xf numFmtId="0" fontId="23" fillId="12" borderId="38" xfId="12" applyFont="1" applyFill="1" applyBorder="1" applyAlignment="1" applyProtection="1">
      <alignment horizontal="left" vertical="top"/>
      <protection locked="0"/>
    </xf>
    <xf numFmtId="14" fontId="43" fillId="0" borderId="0" xfId="14" applyNumberFormat="1" applyFill="1" applyAlignment="1" applyProtection="1">
      <alignment horizontal="left"/>
    </xf>
    <xf numFmtId="0" fontId="24" fillId="9" borderId="1" xfId="10" applyFont="1" applyFill="1" applyBorder="1" applyAlignment="1" applyProtection="1">
      <alignment horizontal="center" vertical="center" wrapText="1"/>
    </xf>
    <xf numFmtId="0" fontId="37" fillId="0" borderId="12" xfId="12" applyFont="1" applyFill="1" applyBorder="1" applyAlignment="1" applyProtection="1">
      <alignment horizontal="left" vertical="center" wrapText="1"/>
    </xf>
    <xf numFmtId="0" fontId="37" fillId="0" borderId="0" xfId="12" applyFont="1" applyFill="1" applyBorder="1" applyAlignment="1" applyProtection="1">
      <alignment horizontal="left" vertical="center" wrapText="1"/>
    </xf>
    <xf numFmtId="0" fontId="48" fillId="9" borderId="58" xfId="12" applyFont="1" applyFill="1" applyBorder="1" applyAlignment="1" applyProtection="1">
      <alignment horizontal="left"/>
    </xf>
    <xf numFmtId="0" fontId="48" fillId="9" borderId="22" xfId="12" applyFont="1" applyFill="1" applyBorder="1" applyAlignment="1" applyProtection="1">
      <alignment horizontal="left"/>
    </xf>
    <xf numFmtId="0" fontId="48" fillId="9" borderId="59" xfId="12" applyFont="1" applyFill="1" applyBorder="1" applyAlignment="1" applyProtection="1">
      <alignment horizontal="left"/>
    </xf>
    <xf numFmtId="0" fontId="49" fillId="18" borderId="23" xfId="12" applyFont="1" applyFill="1" applyBorder="1" applyAlignment="1" applyProtection="1">
      <alignment horizontal="left" vertical="center"/>
    </xf>
    <xf numFmtId="0" fontId="49" fillId="18" borderId="24" xfId="12" applyFont="1" applyFill="1" applyBorder="1" applyAlignment="1" applyProtection="1">
      <alignment horizontal="left" vertical="center"/>
    </xf>
    <xf numFmtId="0" fontId="49" fillId="18" borderId="25" xfId="12" applyFont="1" applyFill="1" applyBorder="1" applyAlignment="1" applyProtection="1">
      <alignment horizontal="left" vertical="center"/>
    </xf>
    <xf numFmtId="49" fontId="45" fillId="12" borderId="23" xfId="12" applyNumberFormat="1" applyFont="1" applyFill="1" applyBorder="1" applyAlignment="1" applyProtection="1">
      <alignment horizontal="left" vertical="center"/>
    </xf>
    <xf numFmtId="49" fontId="45" fillId="12" borderId="24" xfId="12" applyNumberFormat="1" applyFont="1" applyFill="1" applyBorder="1" applyAlignment="1" applyProtection="1">
      <alignment horizontal="left" vertical="center"/>
    </xf>
    <xf numFmtId="49" fontId="45" fillId="12" borderId="25" xfId="12" applyNumberFormat="1" applyFont="1" applyFill="1" applyBorder="1" applyAlignment="1" applyProtection="1">
      <alignment horizontal="left" vertical="center"/>
    </xf>
    <xf numFmtId="0" fontId="37" fillId="6" borderId="0" xfId="0" applyFont="1" applyFill="1" applyAlignment="1" applyProtection="1">
      <alignment horizontal="left" vertical="top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6" xfId="2" applyFont="1" applyFill="1" applyBorder="1" applyAlignment="1" applyProtection="1">
      <alignment horizontal="center" vertical="center" wrapText="1"/>
    </xf>
    <xf numFmtId="0" fontId="6" fillId="2" borderId="8" xfId="2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21" xfId="1" applyFont="1" applyFill="1" applyBorder="1" applyAlignment="1" applyProtection="1">
      <alignment horizontal="center" vertical="center" wrapText="1"/>
    </xf>
    <xf numFmtId="0" fontId="21" fillId="2" borderId="22" xfId="1" applyFont="1" applyFill="1" applyBorder="1" applyAlignment="1" applyProtection="1">
      <alignment horizontal="center" vertical="center" wrapText="1"/>
    </xf>
  </cellXfs>
  <cellStyles count="15">
    <cellStyle name="Hyperlink" xfId="14" builtinId="8"/>
    <cellStyle name="Normal" xfId="0" builtinId="0"/>
    <cellStyle name="Normal 2" xfId="6"/>
    <cellStyle name="Normal 2 2" xfId="7"/>
    <cellStyle name="Normal 2 2 2" xfId="9"/>
    <cellStyle name="Normal 2 2 3" xfId="12"/>
    <cellStyle name="Normal 3" xfId="10"/>
    <cellStyle name="Normal 4" xfId="13"/>
    <cellStyle name="Normal_OPŠTI PODACI" xfId="1"/>
    <cellStyle name="Normal_OSTALI PODACI" xfId="2"/>
    <cellStyle name="Normal_PROTOK PREDMETA " xfId="5"/>
    <cellStyle name="Normal_Sheet1" xfId="3"/>
    <cellStyle name="Normal_Sheet1 2" xfId="11"/>
    <cellStyle name="Normal_Sheet2" xfId="4"/>
    <cellStyle name="Percent 2" xfId="8"/>
  </cellStyles>
  <dxfs count="2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  <color rgb="FFFFFFCC"/>
      <color rgb="FFFAFAC8"/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stv.pravosudje.ba/vstvfo/B/141/article/14327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vstv.pravosudje.ba/vstvfo/B/141/article/143277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</sheetPr>
  <dimension ref="B2:N182"/>
  <sheetViews>
    <sheetView tabSelected="1" view="pageBreakPreview" zoomScaleNormal="100" zoomScaleSheetLayoutView="100" workbookViewId="0">
      <selection activeCell="B2" sqref="B2:H2"/>
    </sheetView>
  </sheetViews>
  <sheetFormatPr defaultRowHeight="15.75" x14ac:dyDescent="0.25"/>
  <cols>
    <col min="1" max="1" width="3.140625" style="317" customWidth="1"/>
    <col min="2" max="2" width="7.42578125" style="317" customWidth="1"/>
    <col min="3" max="12" width="9.140625" style="317"/>
    <col min="13" max="13" width="20.140625" style="317" customWidth="1"/>
    <col min="14" max="14" width="4" style="317" hidden="1" customWidth="1"/>
    <col min="15" max="15" width="3.140625" style="317" customWidth="1"/>
    <col min="16" max="16384" width="9.140625" style="317"/>
  </cols>
  <sheetData>
    <row r="2" spans="2:14" ht="34.5" customHeight="1" x14ac:dyDescent="0.25">
      <c r="B2" s="364" t="s">
        <v>45</v>
      </c>
      <c r="C2" s="364"/>
      <c r="D2" s="364"/>
      <c r="E2" s="364"/>
      <c r="F2" s="364"/>
      <c r="G2" s="364"/>
      <c r="H2" s="364"/>
      <c r="I2" s="316"/>
      <c r="J2" s="316"/>
      <c r="K2" s="316"/>
      <c r="L2" s="316"/>
      <c r="M2" s="316"/>
    </row>
    <row r="3" spans="2:14" hidden="1" x14ac:dyDescent="0.25">
      <c r="B3" s="318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9"/>
    </row>
    <row r="4" spans="2:14" hidden="1" x14ac:dyDescent="0.25">
      <c r="B4" s="318"/>
      <c r="C4" s="316" t="s">
        <v>29</v>
      </c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9"/>
    </row>
    <row r="5" spans="2:14" ht="7.5" customHeight="1" x14ac:dyDescent="0.25"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</row>
    <row r="6" spans="2:14" s="320" customFormat="1" ht="30" customHeight="1" x14ac:dyDescent="0.25">
      <c r="B6" s="365" t="s">
        <v>181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</row>
    <row r="7" spans="2:14" s="320" customFormat="1" ht="30" customHeight="1" x14ac:dyDescent="0.25">
      <c r="B7" s="359" t="s">
        <v>182</v>
      </c>
      <c r="C7" s="360"/>
      <c r="D7" s="360"/>
      <c r="E7" s="360"/>
      <c r="F7" s="360"/>
      <c r="G7" s="360"/>
      <c r="H7" s="360"/>
      <c r="I7" s="360"/>
      <c r="J7" s="360"/>
      <c r="K7" s="360"/>
      <c r="L7" s="360"/>
      <c r="M7" s="360"/>
    </row>
    <row r="8" spans="2:14" s="321" customFormat="1" ht="24.75" customHeight="1" x14ac:dyDescent="0.25">
      <c r="B8" s="358" t="s">
        <v>28</v>
      </c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</row>
    <row r="9" spans="2:14" s="321" customFormat="1" ht="16.5" customHeight="1" x14ac:dyDescent="0.25">
      <c r="B9" s="358" t="s">
        <v>153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</row>
    <row r="10" spans="2:14" s="321" customFormat="1" ht="8.25" customHeight="1" x14ac:dyDescent="0.25">
      <c r="B10" s="358"/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</row>
    <row r="11" spans="2:14" s="321" customFormat="1" ht="10.5" customHeight="1" x14ac:dyDescent="0.25">
      <c r="B11" s="322"/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</row>
    <row r="12" spans="2:14" s="321" customFormat="1" x14ac:dyDescent="0.25">
      <c r="B12" s="323" t="s">
        <v>154</v>
      </c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323"/>
    </row>
    <row r="13" spans="2:14" s="321" customFormat="1" ht="30" customHeight="1" x14ac:dyDescent="0.25">
      <c r="B13" s="323" t="s">
        <v>155</v>
      </c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</row>
    <row r="14" spans="2:14" s="321" customFormat="1" x14ac:dyDescent="0.25">
      <c r="B14" s="323"/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</row>
    <row r="15" spans="2:14" s="321" customFormat="1" x14ac:dyDescent="0.25">
      <c r="B15" s="345" t="s">
        <v>195</v>
      </c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</row>
    <row r="16" spans="2:14" s="321" customFormat="1" x14ac:dyDescent="0.25"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</row>
    <row r="17" spans="2:13" s="321" customFormat="1" x14ac:dyDescent="0.25">
      <c r="B17" s="361" t="s">
        <v>183</v>
      </c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</row>
    <row r="18" spans="2:13" s="321" customFormat="1" x14ac:dyDescent="0.25">
      <c r="B18" s="361"/>
      <c r="C18" s="361"/>
      <c r="D18" s="361"/>
      <c r="E18" s="361"/>
      <c r="F18" s="361"/>
      <c r="G18" s="361"/>
      <c r="H18" s="361"/>
      <c r="I18" s="361"/>
      <c r="J18" s="361"/>
      <c r="K18" s="361"/>
      <c r="L18" s="361"/>
      <c r="M18" s="361"/>
    </row>
    <row r="19" spans="2:13" s="321" customFormat="1" ht="9" customHeight="1" x14ac:dyDescent="0.25">
      <c r="B19" s="323"/>
      <c r="C19" s="323"/>
      <c r="D19" s="323"/>
      <c r="E19" s="323"/>
      <c r="F19" s="323"/>
      <c r="G19" s="323"/>
      <c r="H19" s="323"/>
      <c r="I19" s="323"/>
      <c r="J19" s="323"/>
      <c r="K19" s="323"/>
      <c r="L19" s="323"/>
      <c r="M19" s="323"/>
    </row>
    <row r="20" spans="2:13" s="321" customFormat="1" ht="29.25" customHeight="1" x14ac:dyDescent="0.25">
      <c r="B20" s="358" t="s">
        <v>171</v>
      </c>
      <c r="C20" s="358"/>
      <c r="D20" s="358"/>
      <c r="E20" s="358"/>
      <c r="F20" s="358"/>
      <c r="G20" s="358"/>
      <c r="H20" s="358"/>
      <c r="I20" s="358"/>
      <c r="J20" s="358"/>
      <c r="K20" s="358"/>
      <c r="L20" s="358"/>
      <c r="M20" s="358"/>
    </row>
    <row r="21" spans="2:13" s="321" customFormat="1" ht="15.75" hidden="1" customHeight="1" x14ac:dyDescent="0.25">
      <c r="B21" s="358"/>
      <c r="C21" s="358"/>
      <c r="D21" s="358"/>
      <c r="E21" s="358"/>
      <c r="F21" s="358"/>
      <c r="G21" s="358"/>
      <c r="H21" s="358"/>
      <c r="I21" s="358"/>
      <c r="J21" s="358"/>
      <c r="K21" s="358"/>
      <c r="L21" s="358"/>
      <c r="M21" s="358"/>
    </row>
    <row r="22" spans="2:13" s="321" customFormat="1" ht="3.75" hidden="1" customHeight="1" x14ac:dyDescent="0.25">
      <c r="B22" s="358"/>
      <c r="C22" s="358"/>
      <c r="D22" s="358"/>
      <c r="E22" s="358"/>
      <c r="F22" s="358"/>
      <c r="G22" s="358"/>
      <c r="H22" s="358"/>
      <c r="I22" s="358"/>
      <c r="J22" s="358"/>
      <c r="K22" s="358"/>
      <c r="L22" s="358"/>
      <c r="M22" s="358"/>
    </row>
    <row r="23" spans="2:13" s="321" customFormat="1" ht="3.75" customHeight="1" x14ac:dyDescent="0.25"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</row>
    <row r="24" spans="2:13" s="321" customFormat="1" ht="3.75" customHeight="1" x14ac:dyDescent="0.25"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</row>
    <row r="25" spans="2:13" s="321" customFormat="1" ht="23.25" customHeight="1" x14ac:dyDescent="0.35">
      <c r="B25" s="324" t="s">
        <v>156</v>
      </c>
      <c r="C25" s="324"/>
      <c r="D25" s="325"/>
      <c r="E25" s="325"/>
      <c r="F25" s="325"/>
      <c r="G25" s="325"/>
      <c r="H25" s="325"/>
      <c r="I25" s="325"/>
      <c r="J25" s="325"/>
      <c r="K25" s="323"/>
      <c r="L25" s="323"/>
      <c r="M25" s="323"/>
    </row>
    <row r="26" spans="2:13" s="321" customFormat="1" ht="2.25" customHeight="1" x14ac:dyDescent="0.35">
      <c r="B26" s="323"/>
      <c r="C26" s="324"/>
      <c r="D26" s="325"/>
      <c r="E26" s="325"/>
      <c r="F26" s="325"/>
      <c r="G26" s="325"/>
      <c r="H26" s="325"/>
      <c r="I26" s="325"/>
      <c r="J26" s="325"/>
      <c r="K26" s="323"/>
      <c r="L26" s="323"/>
      <c r="M26" s="323"/>
    </row>
    <row r="27" spans="2:13" x14ac:dyDescent="0.25">
      <c r="B27" s="362" t="s">
        <v>176</v>
      </c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</row>
    <row r="28" spans="2:13" x14ac:dyDescent="0.25"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</row>
    <row r="29" spans="2:13" ht="24" customHeight="1" x14ac:dyDescent="0.25">
      <c r="B29" s="363" t="s">
        <v>177</v>
      </c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</row>
    <row r="30" spans="2:13" x14ac:dyDescent="0.25"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</row>
    <row r="31" spans="2:13" x14ac:dyDescent="0.25"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</row>
    <row r="32" spans="2:13" ht="22.5" customHeight="1" x14ac:dyDescent="0.25">
      <c r="B32" s="362" t="s">
        <v>178</v>
      </c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</row>
    <row r="33" spans="2:13" ht="12.75" customHeight="1" x14ac:dyDescent="0.25"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</row>
    <row r="34" spans="2:13" ht="9" customHeight="1" x14ac:dyDescent="0.25"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</row>
    <row r="35" spans="2:13" x14ac:dyDescent="0.25">
      <c r="B35" s="356" t="s">
        <v>114</v>
      </c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</row>
    <row r="36" spans="2:13" x14ac:dyDescent="0.25"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</row>
    <row r="37" spans="2:13" ht="12" customHeight="1" x14ac:dyDescent="0.25"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</row>
    <row r="38" spans="2:13" ht="84.75" hidden="1" customHeight="1" x14ac:dyDescent="0.25"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</row>
    <row r="39" spans="2:13" ht="69.75" customHeight="1" x14ac:dyDescent="0.25">
      <c r="B39" s="357" t="s">
        <v>184</v>
      </c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</row>
    <row r="40" spans="2:13" ht="20.100000000000001" hidden="1" customHeight="1" x14ac:dyDescent="0.25">
      <c r="B40" s="355" t="s">
        <v>158</v>
      </c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</row>
    <row r="41" spans="2:13" hidden="1" x14ac:dyDescent="0.25"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</row>
    <row r="42" spans="2:13" hidden="1" x14ac:dyDescent="0.25"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</row>
    <row r="43" spans="2:13" hidden="1" x14ac:dyDescent="0.25"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</row>
    <row r="44" spans="2:13" hidden="1" x14ac:dyDescent="0.25">
      <c r="B44" s="355"/>
      <c r="C44" s="355"/>
      <c r="D44" s="355"/>
      <c r="E44" s="355"/>
      <c r="F44" s="355"/>
      <c r="G44" s="355"/>
      <c r="H44" s="355"/>
      <c r="I44" s="355"/>
      <c r="J44" s="355"/>
      <c r="K44" s="355"/>
      <c r="L44" s="355"/>
      <c r="M44" s="355"/>
    </row>
    <row r="45" spans="2:13" hidden="1" x14ac:dyDescent="0.25">
      <c r="B45" s="355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</row>
    <row r="46" spans="2:13" hidden="1" x14ac:dyDescent="0.25"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</row>
    <row r="47" spans="2:13" hidden="1" x14ac:dyDescent="0.25">
      <c r="B47" s="355"/>
      <c r="C47" s="355"/>
      <c r="D47" s="355"/>
      <c r="E47" s="355"/>
      <c r="F47" s="355"/>
      <c r="G47" s="355"/>
      <c r="H47" s="355"/>
      <c r="I47" s="355"/>
      <c r="J47" s="355"/>
      <c r="K47" s="355"/>
      <c r="L47" s="355"/>
      <c r="M47" s="355"/>
    </row>
    <row r="48" spans="2:13" hidden="1" x14ac:dyDescent="0.25">
      <c r="B48" s="355"/>
      <c r="C48" s="355"/>
      <c r="D48" s="355"/>
      <c r="E48" s="355"/>
      <c r="F48" s="355"/>
      <c r="G48" s="355"/>
      <c r="H48" s="355"/>
      <c r="I48" s="355"/>
      <c r="J48" s="355"/>
      <c r="K48" s="355"/>
      <c r="L48" s="355"/>
      <c r="M48" s="355"/>
    </row>
    <row r="49" spans="2:13" hidden="1" x14ac:dyDescent="0.25">
      <c r="B49" s="355"/>
      <c r="C49" s="355"/>
      <c r="D49" s="355"/>
      <c r="E49" s="355"/>
      <c r="F49" s="355"/>
      <c r="G49" s="355"/>
      <c r="H49" s="355"/>
      <c r="I49" s="355"/>
      <c r="J49" s="355"/>
      <c r="K49" s="355"/>
      <c r="L49" s="355"/>
      <c r="M49" s="355"/>
    </row>
    <row r="50" spans="2:13" hidden="1" x14ac:dyDescent="0.25"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</row>
    <row r="51" spans="2:13" hidden="1" x14ac:dyDescent="0.25">
      <c r="B51" s="355"/>
      <c r="C51" s="355"/>
      <c r="D51" s="355"/>
      <c r="E51" s="355"/>
      <c r="F51" s="355"/>
      <c r="G51" s="355"/>
      <c r="H51" s="355"/>
      <c r="I51" s="355"/>
      <c r="J51" s="355"/>
      <c r="K51" s="355"/>
      <c r="L51" s="355"/>
      <c r="M51" s="355"/>
    </row>
    <row r="52" spans="2:13" hidden="1" x14ac:dyDescent="0.25">
      <c r="B52" s="355"/>
      <c r="C52" s="355"/>
      <c r="D52" s="355"/>
      <c r="E52" s="355"/>
      <c r="F52" s="355"/>
      <c r="G52" s="355"/>
      <c r="H52" s="355"/>
      <c r="I52" s="355"/>
      <c r="J52" s="355"/>
      <c r="K52" s="355"/>
      <c r="L52" s="355"/>
      <c r="M52" s="355"/>
    </row>
    <row r="53" spans="2:13" hidden="1" x14ac:dyDescent="0.25">
      <c r="B53" s="355"/>
      <c r="C53" s="355"/>
      <c r="D53" s="355"/>
      <c r="E53" s="355"/>
      <c r="F53" s="355"/>
      <c r="G53" s="355"/>
      <c r="H53" s="355"/>
      <c r="I53" s="355"/>
      <c r="J53" s="355"/>
      <c r="K53" s="355"/>
      <c r="L53" s="355"/>
      <c r="M53" s="355"/>
    </row>
    <row r="54" spans="2:13" hidden="1" x14ac:dyDescent="0.25">
      <c r="B54" s="355"/>
      <c r="C54" s="355"/>
      <c r="D54" s="355"/>
      <c r="E54" s="355"/>
      <c r="F54" s="355"/>
      <c r="G54" s="355"/>
      <c r="H54" s="355"/>
      <c r="I54" s="355"/>
      <c r="J54" s="355"/>
      <c r="K54" s="355"/>
      <c r="L54" s="355"/>
      <c r="M54" s="355"/>
    </row>
    <row r="55" spans="2:13" hidden="1" x14ac:dyDescent="0.25">
      <c r="B55" s="355"/>
      <c r="C55" s="355"/>
      <c r="D55" s="355"/>
      <c r="E55" s="355"/>
      <c r="F55" s="355"/>
      <c r="G55" s="355"/>
      <c r="H55" s="355"/>
      <c r="I55" s="355"/>
      <c r="J55" s="355"/>
      <c r="K55" s="355"/>
      <c r="L55" s="355"/>
      <c r="M55" s="355"/>
    </row>
    <row r="56" spans="2:13" hidden="1" x14ac:dyDescent="0.25">
      <c r="B56" s="355"/>
      <c r="C56" s="355"/>
      <c r="D56" s="355"/>
      <c r="E56" s="355"/>
      <c r="F56" s="355"/>
      <c r="G56" s="355"/>
      <c r="H56" s="355"/>
      <c r="I56" s="355"/>
      <c r="J56" s="355"/>
      <c r="K56" s="355"/>
      <c r="L56" s="355"/>
      <c r="M56" s="355"/>
    </row>
    <row r="57" spans="2:13" hidden="1" x14ac:dyDescent="0.25">
      <c r="B57" s="355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</row>
    <row r="58" spans="2:13" hidden="1" x14ac:dyDescent="0.25"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</row>
    <row r="59" spans="2:13" hidden="1" x14ac:dyDescent="0.25">
      <c r="B59" s="355"/>
      <c r="C59" s="355"/>
      <c r="D59" s="355"/>
      <c r="E59" s="355"/>
      <c r="F59" s="355"/>
      <c r="G59" s="355"/>
      <c r="H59" s="355"/>
      <c r="I59" s="355"/>
      <c r="J59" s="355"/>
      <c r="K59" s="355"/>
      <c r="L59" s="355"/>
      <c r="M59" s="355"/>
    </row>
    <row r="60" spans="2:13" hidden="1" x14ac:dyDescent="0.25">
      <c r="B60" s="355"/>
      <c r="C60" s="355"/>
      <c r="D60" s="355"/>
      <c r="E60" s="355"/>
      <c r="F60" s="355"/>
      <c r="G60" s="355"/>
      <c r="H60" s="355"/>
      <c r="I60" s="355"/>
      <c r="J60" s="355"/>
      <c r="K60" s="355"/>
      <c r="L60" s="355"/>
      <c r="M60" s="355"/>
    </row>
    <row r="61" spans="2:13" hidden="1" x14ac:dyDescent="0.25">
      <c r="B61" s="355"/>
      <c r="C61" s="355"/>
      <c r="D61" s="355"/>
      <c r="E61" s="355"/>
      <c r="F61" s="355"/>
      <c r="G61" s="355"/>
      <c r="H61" s="355"/>
      <c r="I61" s="355"/>
      <c r="J61" s="355"/>
      <c r="K61" s="355"/>
      <c r="L61" s="355"/>
      <c r="M61" s="355"/>
    </row>
    <row r="62" spans="2:13" hidden="1" x14ac:dyDescent="0.25">
      <c r="B62" s="355"/>
      <c r="C62" s="355"/>
      <c r="D62" s="355"/>
      <c r="E62" s="355"/>
      <c r="F62" s="355"/>
      <c r="G62" s="355"/>
      <c r="H62" s="355"/>
      <c r="I62" s="355"/>
      <c r="J62" s="355"/>
      <c r="K62" s="355"/>
      <c r="L62" s="355"/>
      <c r="M62" s="355"/>
    </row>
    <row r="63" spans="2:13" hidden="1" x14ac:dyDescent="0.25">
      <c r="B63" s="355"/>
      <c r="C63" s="355"/>
      <c r="D63" s="355"/>
      <c r="E63" s="355"/>
      <c r="F63" s="355"/>
      <c r="G63" s="355"/>
      <c r="H63" s="355"/>
      <c r="I63" s="355"/>
      <c r="J63" s="355"/>
      <c r="K63" s="355"/>
      <c r="L63" s="355"/>
      <c r="M63" s="355"/>
    </row>
    <row r="64" spans="2:13" hidden="1" x14ac:dyDescent="0.25">
      <c r="B64" s="355"/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5"/>
    </row>
    <row r="65" spans="2:13" hidden="1" x14ac:dyDescent="0.25">
      <c r="B65" s="355"/>
      <c r="C65" s="355"/>
      <c r="D65" s="355"/>
      <c r="E65" s="355"/>
      <c r="F65" s="355"/>
      <c r="G65" s="355"/>
      <c r="H65" s="355"/>
      <c r="I65" s="355"/>
      <c r="J65" s="355"/>
      <c r="K65" s="355"/>
      <c r="L65" s="355"/>
      <c r="M65" s="355"/>
    </row>
    <row r="66" spans="2:13" hidden="1" x14ac:dyDescent="0.25">
      <c r="B66" s="355"/>
      <c r="C66" s="355"/>
      <c r="D66" s="355"/>
      <c r="E66" s="355"/>
      <c r="F66" s="355"/>
      <c r="G66" s="355"/>
      <c r="H66" s="355"/>
      <c r="I66" s="355"/>
      <c r="J66" s="355"/>
      <c r="K66" s="355"/>
      <c r="L66" s="355"/>
      <c r="M66" s="355"/>
    </row>
    <row r="67" spans="2:13" hidden="1" x14ac:dyDescent="0.25">
      <c r="B67" s="355"/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</row>
    <row r="68" spans="2:13" hidden="1" x14ac:dyDescent="0.25">
      <c r="B68" s="355"/>
      <c r="C68" s="355"/>
      <c r="D68" s="355"/>
      <c r="E68" s="355"/>
      <c r="F68" s="355"/>
      <c r="G68" s="355"/>
      <c r="H68" s="355"/>
      <c r="I68" s="355"/>
      <c r="J68" s="355"/>
      <c r="K68" s="355"/>
      <c r="L68" s="355"/>
      <c r="M68" s="355"/>
    </row>
    <row r="69" spans="2:13" hidden="1" x14ac:dyDescent="0.25">
      <c r="B69" s="355"/>
      <c r="C69" s="355"/>
      <c r="D69" s="355"/>
      <c r="E69" s="355"/>
      <c r="F69" s="355"/>
      <c r="G69" s="355"/>
      <c r="H69" s="355"/>
      <c r="I69" s="355"/>
      <c r="J69" s="355"/>
      <c r="K69" s="355"/>
      <c r="L69" s="355"/>
      <c r="M69" s="355"/>
    </row>
    <row r="70" spans="2:13" hidden="1" x14ac:dyDescent="0.25">
      <c r="B70" s="355"/>
      <c r="C70" s="355"/>
      <c r="D70" s="355"/>
      <c r="E70" s="355"/>
      <c r="F70" s="355"/>
      <c r="G70" s="355"/>
      <c r="H70" s="355"/>
      <c r="I70" s="355"/>
      <c r="J70" s="355"/>
      <c r="K70" s="355"/>
      <c r="L70" s="355"/>
      <c r="M70" s="355"/>
    </row>
    <row r="71" spans="2:13" hidden="1" x14ac:dyDescent="0.25">
      <c r="B71" s="355"/>
      <c r="C71" s="355"/>
      <c r="D71" s="355"/>
      <c r="E71" s="355"/>
      <c r="F71" s="355"/>
      <c r="G71" s="355"/>
      <c r="H71" s="355"/>
      <c r="I71" s="355"/>
      <c r="J71" s="355"/>
      <c r="K71" s="355"/>
      <c r="L71" s="355"/>
      <c r="M71" s="355"/>
    </row>
    <row r="72" spans="2:13" hidden="1" x14ac:dyDescent="0.25">
      <c r="B72" s="355"/>
      <c r="C72" s="355"/>
      <c r="D72" s="355"/>
      <c r="E72" s="355"/>
      <c r="F72" s="355"/>
      <c r="G72" s="355"/>
      <c r="H72" s="355"/>
      <c r="I72" s="355"/>
      <c r="J72" s="355"/>
      <c r="K72" s="355"/>
      <c r="L72" s="355"/>
      <c r="M72" s="355"/>
    </row>
    <row r="73" spans="2:13" hidden="1" x14ac:dyDescent="0.25"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5"/>
    </row>
    <row r="74" spans="2:13" hidden="1" x14ac:dyDescent="0.25"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5"/>
    </row>
    <row r="75" spans="2:13" hidden="1" x14ac:dyDescent="0.25"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5"/>
    </row>
    <row r="76" spans="2:13" hidden="1" x14ac:dyDescent="0.25">
      <c r="B76" s="355"/>
      <c r="C76" s="355"/>
      <c r="D76" s="355"/>
      <c r="E76" s="355"/>
      <c r="F76" s="355"/>
      <c r="G76" s="355"/>
      <c r="H76" s="355"/>
      <c r="I76" s="355"/>
      <c r="J76" s="355"/>
      <c r="K76" s="355"/>
      <c r="L76" s="355"/>
      <c r="M76" s="355"/>
    </row>
    <row r="77" spans="2:13" hidden="1" x14ac:dyDescent="0.25">
      <c r="B77" s="355"/>
      <c r="C77" s="355"/>
      <c r="D77" s="355"/>
      <c r="E77" s="355"/>
      <c r="F77" s="355"/>
      <c r="G77" s="355"/>
      <c r="H77" s="355"/>
      <c r="I77" s="355"/>
      <c r="J77" s="355"/>
      <c r="K77" s="355"/>
      <c r="L77" s="355"/>
      <c r="M77" s="355"/>
    </row>
    <row r="78" spans="2:13" hidden="1" x14ac:dyDescent="0.25">
      <c r="B78" s="355"/>
      <c r="C78" s="355"/>
      <c r="D78" s="355"/>
      <c r="E78" s="355"/>
      <c r="F78" s="355"/>
      <c r="G78" s="355"/>
      <c r="H78" s="355"/>
      <c r="I78" s="355"/>
      <c r="J78" s="355"/>
      <c r="K78" s="355"/>
      <c r="L78" s="355"/>
      <c r="M78" s="355"/>
    </row>
    <row r="79" spans="2:13" hidden="1" x14ac:dyDescent="0.25">
      <c r="B79" s="355"/>
      <c r="C79" s="355"/>
      <c r="D79" s="355"/>
      <c r="E79" s="355"/>
      <c r="F79" s="355"/>
      <c r="G79" s="355"/>
      <c r="H79" s="355"/>
      <c r="I79" s="355"/>
      <c r="J79" s="355"/>
      <c r="K79" s="355"/>
      <c r="L79" s="355"/>
      <c r="M79" s="355"/>
    </row>
    <row r="80" spans="2:13" hidden="1" x14ac:dyDescent="0.25">
      <c r="B80" s="355"/>
      <c r="C80" s="355"/>
      <c r="D80" s="355"/>
      <c r="E80" s="355"/>
      <c r="F80" s="355"/>
      <c r="G80" s="355"/>
      <c r="H80" s="355"/>
      <c r="I80" s="355"/>
      <c r="J80" s="355"/>
      <c r="K80" s="355"/>
      <c r="L80" s="355"/>
      <c r="M80" s="355"/>
    </row>
    <row r="81" spans="2:14" hidden="1" x14ac:dyDescent="0.25">
      <c r="B81" s="355"/>
      <c r="C81" s="355"/>
      <c r="D81" s="355"/>
      <c r="E81" s="355"/>
      <c r="F81" s="355"/>
      <c r="G81" s="355"/>
      <c r="H81" s="355"/>
      <c r="I81" s="355"/>
      <c r="J81" s="355"/>
      <c r="K81" s="355"/>
      <c r="L81" s="355"/>
      <c r="M81" s="355"/>
    </row>
    <row r="82" spans="2:14" hidden="1" x14ac:dyDescent="0.25">
      <c r="B82" s="355"/>
      <c r="C82" s="355"/>
      <c r="D82" s="355"/>
      <c r="E82" s="355"/>
      <c r="F82" s="355"/>
      <c r="G82" s="355"/>
      <c r="H82" s="355"/>
      <c r="I82" s="355"/>
      <c r="J82" s="355"/>
      <c r="K82" s="355"/>
      <c r="L82" s="355"/>
      <c r="M82" s="355"/>
    </row>
    <row r="83" spans="2:14" hidden="1" x14ac:dyDescent="0.25">
      <c r="B83" s="355"/>
      <c r="C83" s="355"/>
      <c r="D83" s="355"/>
      <c r="E83" s="355"/>
      <c r="F83" s="355"/>
      <c r="G83" s="355"/>
      <c r="H83" s="355"/>
      <c r="I83" s="355"/>
      <c r="J83" s="355"/>
      <c r="K83" s="355"/>
      <c r="L83" s="355"/>
      <c r="M83" s="355"/>
    </row>
    <row r="84" spans="2:14" hidden="1" x14ac:dyDescent="0.25">
      <c r="B84" s="355"/>
      <c r="C84" s="355"/>
      <c r="D84" s="355"/>
      <c r="E84" s="355"/>
      <c r="F84" s="355"/>
      <c r="G84" s="355"/>
      <c r="H84" s="355"/>
      <c r="I84" s="355"/>
      <c r="J84" s="355"/>
      <c r="K84" s="355"/>
      <c r="L84" s="355"/>
      <c r="M84" s="355"/>
    </row>
    <row r="85" spans="2:14" hidden="1" x14ac:dyDescent="0.25">
      <c r="B85" s="355"/>
      <c r="C85" s="355"/>
      <c r="D85" s="355"/>
      <c r="E85" s="355"/>
      <c r="F85" s="355"/>
      <c r="G85" s="355"/>
      <c r="H85" s="355"/>
      <c r="I85" s="355"/>
      <c r="J85" s="355"/>
      <c r="K85" s="355"/>
      <c r="L85" s="355"/>
      <c r="M85" s="355"/>
    </row>
    <row r="87" spans="2:14" x14ac:dyDescent="0.25">
      <c r="C87" s="327"/>
      <c r="D87" s="327"/>
      <c r="E87" s="327"/>
      <c r="F87" s="327"/>
      <c r="G87" s="327"/>
      <c r="H87" s="327"/>
      <c r="I87" s="327"/>
      <c r="J87" s="327"/>
      <c r="K87" s="327"/>
      <c r="L87" s="327"/>
      <c r="M87" s="327"/>
      <c r="N87" s="327"/>
    </row>
    <row r="88" spans="2:14" x14ac:dyDescent="0.25">
      <c r="C88" s="327"/>
      <c r="D88" s="327"/>
      <c r="E88" s="327"/>
      <c r="F88" s="327"/>
      <c r="G88" s="327"/>
      <c r="H88" s="327"/>
      <c r="I88" s="327"/>
      <c r="J88" s="327"/>
      <c r="K88" s="327"/>
      <c r="L88" s="327"/>
      <c r="M88" s="327"/>
      <c r="N88" s="327"/>
    </row>
    <row r="89" spans="2:14" x14ac:dyDescent="0.25">
      <c r="C89" s="327"/>
      <c r="D89" s="327"/>
      <c r="E89" s="327"/>
      <c r="F89" s="327"/>
      <c r="G89" s="327"/>
      <c r="H89" s="327"/>
      <c r="I89" s="327"/>
      <c r="J89" s="327"/>
      <c r="K89" s="327"/>
      <c r="L89" s="327"/>
      <c r="M89" s="327"/>
      <c r="N89" s="327"/>
    </row>
    <row r="90" spans="2:14" x14ac:dyDescent="0.25">
      <c r="C90" s="327"/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N90" s="327"/>
    </row>
    <row r="91" spans="2:14" x14ac:dyDescent="0.25">
      <c r="C91" s="327"/>
      <c r="D91" s="327"/>
      <c r="E91" s="327"/>
      <c r="F91" s="327"/>
      <c r="G91" s="327"/>
      <c r="H91" s="327"/>
      <c r="I91" s="327"/>
      <c r="J91" s="327"/>
      <c r="K91" s="327"/>
      <c r="L91" s="327"/>
      <c r="M91" s="327"/>
      <c r="N91" s="327"/>
    </row>
    <row r="92" spans="2:14" x14ac:dyDescent="0.25">
      <c r="C92" s="327"/>
      <c r="D92" s="327"/>
      <c r="E92" s="327"/>
      <c r="F92" s="327"/>
      <c r="G92" s="327"/>
      <c r="H92" s="327"/>
      <c r="I92" s="327"/>
      <c r="J92" s="327"/>
      <c r="K92" s="327"/>
      <c r="L92" s="327"/>
      <c r="M92" s="327"/>
      <c r="N92" s="327"/>
    </row>
    <row r="93" spans="2:14" x14ac:dyDescent="0.25">
      <c r="C93" s="327"/>
      <c r="D93" s="327"/>
      <c r="E93" s="327"/>
      <c r="F93" s="327"/>
      <c r="G93" s="327"/>
      <c r="H93" s="327"/>
      <c r="I93" s="327"/>
      <c r="J93" s="327"/>
      <c r="K93" s="327"/>
      <c r="L93" s="327"/>
      <c r="M93" s="327"/>
      <c r="N93" s="327"/>
    </row>
    <row r="94" spans="2:14" x14ac:dyDescent="0.25">
      <c r="C94" s="327"/>
      <c r="D94" s="327"/>
      <c r="E94" s="327"/>
      <c r="F94" s="327"/>
      <c r="G94" s="327"/>
      <c r="H94" s="327"/>
      <c r="I94" s="327"/>
      <c r="J94" s="327"/>
      <c r="K94" s="327"/>
      <c r="L94" s="327"/>
      <c r="M94" s="327"/>
      <c r="N94" s="327"/>
    </row>
    <row r="95" spans="2:14" x14ac:dyDescent="0.25">
      <c r="C95" s="327"/>
      <c r="D95" s="327"/>
      <c r="E95" s="327"/>
      <c r="F95" s="327"/>
      <c r="G95" s="327"/>
      <c r="H95" s="327"/>
      <c r="I95" s="327"/>
      <c r="J95" s="327"/>
      <c r="K95" s="327"/>
      <c r="L95" s="327"/>
      <c r="M95" s="327"/>
      <c r="N95" s="327"/>
    </row>
    <row r="96" spans="2:14" x14ac:dyDescent="0.25">
      <c r="C96" s="327"/>
      <c r="D96" s="327"/>
      <c r="E96" s="327"/>
      <c r="F96" s="327"/>
      <c r="G96" s="327"/>
      <c r="H96" s="327"/>
      <c r="I96" s="327"/>
      <c r="J96" s="327"/>
      <c r="K96" s="327"/>
      <c r="L96" s="327"/>
      <c r="M96" s="327"/>
      <c r="N96" s="327"/>
    </row>
    <row r="97" spans="3:14" x14ac:dyDescent="0.25">
      <c r="C97" s="327"/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</row>
    <row r="98" spans="3:14" x14ac:dyDescent="0.25">
      <c r="C98" s="327"/>
      <c r="D98" s="327"/>
      <c r="E98" s="327"/>
      <c r="F98" s="327"/>
      <c r="G98" s="327"/>
      <c r="H98" s="327"/>
      <c r="I98" s="327"/>
      <c r="J98" s="327"/>
      <c r="K98" s="327"/>
      <c r="L98" s="327"/>
      <c r="M98" s="327"/>
      <c r="N98" s="327"/>
    </row>
    <row r="99" spans="3:14" x14ac:dyDescent="0.25">
      <c r="C99" s="327"/>
      <c r="D99" s="327"/>
      <c r="E99" s="327"/>
      <c r="F99" s="327"/>
      <c r="G99" s="327"/>
      <c r="H99" s="327"/>
      <c r="I99" s="327"/>
      <c r="J99" s="327"/>
      <c r="K99" s="327"/>
      <c r="L99" s="327"/>
      <c r="M99" s="327"/>
      <c r="N99" s="327"/>
    </row>
    <row r="100" spans="3:14" x14ac:dyDescent="0.25">
      <c r="C100" s="327"/>
      <c r="D100" s="327"/>
      <c r="E100" s="327"/>
      <c r="F100" s="327"/>
      <c r="G100" s="327"/>
      <c r="H100" s="327"/>
      <c r="I100" s="327"/>
      <c r="J100" s="327"/>
      <c r="K100" s="327"/>
      <c r="L100" s="327"/>
      <c r="M100" s="327"/>
      <c r="N100" s="327"/>
    </row>
    <row r="101" spans="3:14" x14ac:dyDescent="0.25">
      <c r="C101" s="327"/>
      <c r="D101" s="327"/>
      <c r="E101" s="327"/>
      <c r="F101" s="327"/>
      <c r="G101" s="327"/>
      <c r="H101" s="327"/>
      <c r="I101" s="327"/>
      <c r="J101" s="327"/>
      <c r="K101" s="327"/>
      <c r="L101" s="327"/>
      <c r="M101" s="327"/>
      <c r="N101" s="327"/>
    </row>
    <row r="102" spans="3:14" x14ac:dyDescent="0.25">
      <c r="C102" s="327"/>
      <c r="D102" s="327"/>
      <c r="E102" s="327"/>
      <c r="F102" s="327"/>
      <c r="G102" s="327"/>
      <c r="H102" s="327"/>
      <c r="I102" s="327"/>
      <c r="J102" s="327"/>
      <c r="K102" s="327"/>
      <c r="L102" s="327"/>
      <c r="M102" s="327"/>
      <c r="N102" s="327"/>
    </row>
    <row r="103" spans="3:14" x14ac:dyDescent="0.25">
      <c r="C103" s="327"/>
      <c r="D103" s="327"/>
      <c r="E103" s="327"/>
      <c r="F103" s="327"/>
      <c r="G103" s="327"/>
      <c r="H103" s="327"/>
      <c r="I103" s="327"/>
      <c r="J103" s="327"/>
      <c r="K103" s="327"/>
      <c r="L103" s="327"/>
      <c r="M103" s="327"/>
      <c r="N103" s="327"/>
    </row>
    <row r="104" spans="3:14" x14ac:dyDescent="0.25">
      <c r="C104" s="327"/>
      <c r="D104" s="327"/>
      <c r="E104" s="327"/>
      <c r="F104" s="327"/>
      <c r="G104" s="327"/>
      <c r="H104" s="327"/>
      <c r="I104" s="327"/>
      <c r="J104" s="327"/>
      <c r="K104" s="327"/>
      <c r="L104" s="327"/>
      <c r="M104" s="327"/>
      <c r="N104" s="327"/>
    </row>
    <row r="105" spans="3:14" x14ac:dyDescent="0.25">
      <c r="C105" s="327"/>
      <c r="D105" s="327"/>
      <c r="E105" s="327"/>
      <c r="F105" s="327"/>
      <c r="G105" s="327"/>
      <c r="H105" s="327"/>
      <c r="I105" s="327"/>
      <c r="J105" s="327"/>
      <c r="K105" s="327"/>
      <c r="L105" s="327"/>
      <c r="M105" s="327"/>
      <c r="N105" s="327"/>
    </row>
    <row r="106" spans="3:14" x14ac:dyDescent="0.25">
      <c r="C106" s="327"/>
      <c r="D106" s="327"/>
      <c r="E106" s="327"/>
      <c r="F106" s="327"/>
      <c r="G106" s="327"/>
      <c r="H106" s="327"/>
      <c r="I106" s="327"/>
      <c r="J106" s="327"/>
      <c r="K106" s="327"/>
      <c r="L106" s="327"/>
      <c r="M106" s="327"/>
      <c r="N106" s="327"/>
    </row>
    <row r="107" spans="3:14" x14ac:dyDescent="0.25">
      <c r="C107" s="327"/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N107" s="327"/>
    </row>
    <row r="108" spans="3:14" x14ac:dyDescent="0.25">
      <c r="C108" s="327"/>
      <c r="D108" s="327"/>
      <c r="E108" s="327"/>
      <c r="F108" s="327"/>
      <c r="G108" s="327"/>
      <c r="H108" s="327"/>
      <c r="I108" s="327"/>
      <c r="J108" s="327"/>
      <c r="K108" s="327"/>
      <c r="L108" s="327"/>
      <c r="M108" s="327"/>
      <c r="N108" s="327"/>
    </row>
    <row r="109" spans="3:14" x14ac:dyDescent="0.25">
      <c r="C109" s="327"/>
      <c r="D109" s="327"/>
      <c r="E109" s="327"/>
      <c r="F109" s="327"/>
      <c r="G109" s="327"/>
      <c r="H109" s="327"/>
      <c r="I109" s="327"/>
      <c r="J109" s="327"/>
      <c r="K109" s="327"/>
      <c r="L109" s="327"/>
      <c r="M109" s="327"/>
      <c r="N109" s="327"/>
    </row>
    <row r="110" spans="3:14" x14ac:dyDescent="0.25">
      <c r="C110" s="327"/>
      <c r="D110" s="327"/>
      <c r="E110" s="327"/>
      <c r="F110" s="327"/>
      <c r="G110" s="327"/>
      <c r="H110" s="327"/>
      <c r="I110" s="327"/>
      <c r="J110" s="327"/>
      <c r="K110" s="327"/>
      <c r="L110" s="327"/>
      <c r="M110" s="327"/>
      <c r="N110" s="327"/>
    </row>
    <row r="111" spans="3:14" x14ac:dyDescent="0.25">
      <c r="C111" s="327"/>
      <c r="D111" s="327"/>
      <c r="E111" s="327"/>
      <c r="F111" s="327"/>
      <c r="G111" s="327"/>
      <c r="H111" s="327"/>
      <c r="I111" s="327"/>
      <c r="J111" s="327"/>
      <c r="K111" s="327"/>
      <c r="L111" s="327"/>
      <c r="M111" s="327"/>
      <c r="N111" s="327"/>
    </row>
    <row r="112" spans="3:14" x14ac:dyDescent="0.25">
      <c r="C112" s="327"/>
      <c r="D112" s="327"/>
      <c r="E112" s="327"/>
      <c r="F112" s="327"/>
      <c r="G112" s="327"/>
      <c r="H112" s="327"/>
      <c r="I112" s="327"/>
      <c r="J112" s="327"/>
      <c r="K112" s="327"/>
      <c r="L112" s="327"/>
      <c r="M112" s="327"/>
      <c r="N112" s="327"/>
    </row>
    <row r="113" spans="3:14" x14ac:dyDescent="0.25">
      <c r="C113" s="327"/>
      <c r="D113" s="327"/>
      <c r="E113" s="327"/>
      <c r="F113" s="327"/>
      <c r="G113" s="327"/>
      <c r="H113" s="327"/>
      <c r="I113" s="327"/>
      <c r="J113" s="327"/>
      <c r="K113" s="327"/>
      <c r="L113" s="327"/>
      <c r="M113" s="327"/>
      <c r="N113" s="327"/>
    </row>
    <row r="114" spans="3:14" x14ac:dyDescent="0.25">
      <c r="C114" s="327"/>
      <c r="D114" s="327"/>
      <c r="E114" s="327"/>
      <c r="F114" s="327"/>
      <c r="G114" s="327"/>
      <c r="H114" s="327"/>
      <c r="I114" s="327"/>
      <c r="J114" s="327"/>
      <c r="K114" s="327"/>
      <c r="L114" s="327"/>
      <c r="M114" s="327"/>
      <c r="N114" s="327"/>
    </row>
    <row r="115" spans="3:14" x14ac:dyDescent="0.25">
      <c r="C115" s="327"/>
      <c r="D115" s="327"/>
      <c r="E115" s="327"/>
      <c r="F115" s="327"/>
      <c r="G115" s="327"/>
      <c r="H115" s="327"/>
      <c r="I115" s="327"/>
      <c r="J115" s="327"/>
      <c r="K115" s="327"/>
      <c r="L115" s="327"/>
      <c r="M115" s="327"/>
      <c r="N115" s="327"/>
    </row>
    <row r="116" spans="3:14" x14ac:dyDescent="0.25">
      <c r="C116" s="327"/>
      <c r="D116" s="327"/>
      <c r="E116" s="327"/>
      <c r="F116" s="327"/>
      <c r="G116" s="327"/>
      <c r="H116" s="327"/>
      <c r="I116" s="327"/>
      <c r="J116" s="327"/>
      <c r="K116" s="327"/>
      <c r="L116" s="327"/>
      <c r="M116" s="327"/>
      <c r="N116" s="327"/>
    </row>
    <row r="117" spans="3:14" x14ac:dyDescent="0.25"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327"/>
      <c r="N117" s="327"/>
    </row>
    <row r="118" spans="3:14" x14ac:dyDescent="0.25">
      <c r="C118" s="327"/>
      <c r="D118" s="327"/>
      <c r="E118" s="327"/>
      <c r="F118" s="327"/>
      <c r="G118" s="327"/>
      <c r="H118" s="327"/>
      <c r="I118" s="327"/>
      <c r="J118" s="327"/>
      <c r="K118" s="327"/>
      <c r="L118" s="327"/>
      <c r="M118" s="327"/>
      <c r="N118" s="327"/>
    </row>
    <row r="119" spans="3:14" x14ac:dyDescent="0.25">
      <c r="C119" s="327"/>
      <c r="D119" s="327"/>
      <c r="E119" s="327"/>
      <c r="F119" s="327"/>
      <c r="G119" s="327"/>
      <c r="H119" s="327"/>
      <c r="I119" s="327"/>
      <c r="J119" s="327"/>
      <c r="K119" s="327"/>
      <c r="L119" s="327"/>
      <c r="M119" s="327"/>
      <c r="N119" s="327"/>
    </row>
    <row r="120" spans="3:14" x14ac:dyDescent="0.25">
      <c r="C120" s="327"/>
      <c r="D120" s="327"/>
      <c r="E120" s="327"/>
      <c r="F120" s="327"/>
      <c r="G120" s="327"/>
      <c r="H120" s="327"/>
      <c r="I120" s="327"/>
      <c r="J120" s="327"/>
      <c r="K120" s="327"/>
      <c r="L120" s="327"/>
      <c r="M120" s="327"/>
      <c r="N120" s="327"/>
    </row>
    <row r="121" spans="3:14" x14ac:dyDescent="0.25">
      <c r="C121" s="327"/>
      <c r="D121" s="327"/>
      <c r="E121" s="327"/>
      <c r="F121" s="327"/>
      <c r="G121" s="327"/>
      <c r="H121" s="327"/>
      <c r="I121" s="327"/>
      <c r="J121" s="327"/>
      <c r="K121" s="327"/>
      <c r="L121" s="327"/>
      <c r="M121" s="327"/>
      <c r="N121" s="327"/>
    </row>
    <row r="122" spans="3:14" x14ac:dyDescent="0.25">
      <c r="C122" s="327"/>
      <c r="D122" s="327"/>
      <c r="E122" s="327"/>
      <c r="F122" s="327"/>
      <c r="G122" s="327"/>
      <c r="H122" s="327"/>
      <c r="I122" s="327"/>
      <c r="J122" s="327"/>
      <c r="K122" s="327"/>
      <c r="L122" s="327"/>
      <c r="M122" s="327"/>
      <c r="N122" s="327"/>
    </row>
    <row r="123" spans="3:14" x14ac:dyDescent="0.25">
      <c r="C123" s="327"/>
      <c r="D123" s="327"/>
      <c r="E123" s="327"/>
      <c r="F123" s="327"/>
      <c r="G123" s="327"/>
      <c r="H123" s="327"/>
      <c r="I123" s="327"/>
      <c r="J123" s="327"/>
      <c r="K123" s="327"/>
      <c r="L123" s="327"/>
      <c r="M123" s="327"/>
      <c r="N123" s="327"/>
    </row>
    <row r="124" spans="3:14" x14ac:dyDescent="0.25">
      <c r="C124" s="327"/>
      <c r="D124" s="327"/>
      <c r="E124" s="327"/>
      <c r="F124" s="327"/>
      <c r="G124" s="327"/>
      <c r="H124" s="327"/>
      <c r="I124" s="327"/>
      <c r="J124" s="327"/>
      <c r="K124" s="327"/>
      <c r="L124" s="327"/>
      <c r="M124" s="327"/>
      <c r="N124" s="327"/>
    </row>
    <row r="125" spans="3:14" x14ac:dyDescent="0.25">
      <c r="C125" s="327"/>
      <c r="D125" s="327"/>
      <c r="E125" s="327"/>
      <c r="F125" s="327"/>
      <c r="G125" s="327"/>
      <c r="H125" s="327"/>
      <c r="I125" s="327"/>
      <c r="J125" s="327"/>
      <c r="K125" s="327"/>
      <c r="L125" s="327"/>
      <c r="M125" s="327"/>
      <c r="N125" s="327"/>
    </row>
    <row r="126" spans="3:14" x14ac:dyDescent="0.25">
      <c r="C126" s="327"/>
      <c r="D126" s="327"/>
      <c r="E126" s="327"/>
      <c r="F126" s="327"/>
      <c r="G126" s="327"/>
      <c r="H126" s="327"/>
      <c r="I126" s="327"/>
      <c r="J126" s="327"/>
      <c r="K126" s="327"/>
      <c r="L126" s="327"/>
      <c r="M126" s="327"/>
      <c r="N126" s="327"/>
    </row>
    <row r="127" spans="3:14" x14ac:dyDescent="0.25">
      <c r="C127" s="327"/>
      <c r="D127" s="327"/>
      <c r="E127" s="327"/>
      <c r="F127" s="327"/>
      <c r="G127" s="327"/>
      <c r="H127" s="327"/>
      <c r="I127" s="327"/>
      <c r="J127" s="327"/>
      <c r="K127" s="327"/>
      <c r="L127" s="327"/>
      <c r="M127" s="327"/>
      <c r="N127" s="327"/>
    </row>
    <row r="128" spans="3:14" x14ac:dyDescent="0.25">
      <c r="C128" s="327"/>
      <c r="D128" s="327"/>
      <c r="E128" s="327"/>
      <c r="F128" s="327"/>
      <c r="G128" s="327"/>
      <c r="H128" s="327"/>
      <c r="I128" s="327"/>
      <c r="J128" s="327"/>
      <c r="K128" s="327"/>
      <c r="L128" s="327"/>
      <c r="M128" s="327"/>
      <c r="N128" s="327"/>
    </row>
    <row r="129" spans="3:14" x14ac:dyDescent="0.25">
      <c r="C129" s="327"/>
      <c r="D129" s="327"/>
      <c r="E129" s="327"/>
      <c r="F129" s="327"/>
      <c r="G129" s="327"/>
      <c r="H129" s="327"/>
      <c r="I129" s="327"/>
      <c r="J129" s="327"/>
      <c r="K129" s="327"/>
      <c r="L129" s="327"/>
      <c r="M129" s="327"/>
      <c r="N129" s="327"/>
    </row>
    <row r="130" spans="3:14" x14ac:dyDescent="0.25">
      <c r="C130" s="327"/>
      <c r="D130" s="327"/>
      <c r="E130" s="327"/>
      <c r="F130" s="327"/>
      <c r="G130" s="327"/>
      <c r="H130" s="327"/>
      <c r="I130" s="327"/>
      <c r="J130" s="327"/>
      <c r="K130" s="327"/>
      <c r="L130" s="327"/>
      <c r="M130" s="327"/>
      <c r="N130" s="327"/>
    </row>
    <row r="131" spans="3:14" x14ac:dyDescent="0.25">
      <c r="C131" s="327"/>
      <c r="D131" s="327"/>
      <c r="E131" s="327"/>
      <c r="F131" s="327"/>
      <c r="G131" s="327"/>
      <c r="H131" s="327"/>
      <c r="I131" s="327"/>
      <c r="J131" s="327"/>
      <c r="K131" s="327"/>
      <c r="L131" s="327"/>
      <c r="M131" s="327"/>
      <c r="N131" s="327"/>
    </row>
    <row r="132" spans="3:14" x14ac:dyDescent="0.25">
      <c r="C132" s="327"/>
      <c r="D132" s="327"/>
      <c r="E132" s="327"/>
      <c r="F132" s="327"/>
      <c r="G132" s="327"/>
      <c r="H132" s="327"/>
      <c r="I132" s="327"/>
      <c r="J132" s="327"/>
      <c r="K132" s="327"/>
      <c r="L132" s="327"/>
      <c r="M132" s="327"/>
      <c r="N132" s="327"/>
    </row>
    <row r="133" spans="3:14" x14ac:dyDescent="0.25">
      <c r="C133" s="327"/>
      <c r="D133" s="327"/>
      <c r="E133" s="327"/>
      <c r="F133" s="327"/>
      <c r="G133" s="327"/>
      <c r="H133" s="327"/>
      <c r="I133" s="327"/>
      <c r="J133" s="327"/>
      <c r="K133" s="327"/>
      <c r="L133" s="327"/>
      <c r="M133" s="327"/>
      <c r="N133" s="327"/>
    </row>
    <row r="134" spans="3:14" x14ac:dyDescent="0.25">
      <c r="C134" s="327"/>
      <c r="D134" s="327"/>
      <c r="E134" s="327"/>
      <c r="F134" s="327"/>
      <c r="G134" s="327"/>
      <c r="H134" s="327"/>
      <c r="I134" s="327"/>
      <c r="J134" s="327"/>
      <c r="K134" s="327"/>
      <c r="L134" s="327"/>
      <c r="M134" s="327"/>
      <c r="N134" s="327"/>
    </row>
    <row r="135" spans="3:14" x14ac:dyDescent="0.25">
      <c r="C135" s="327"/>
      <c r="D135" s="327"/>
      <c r="E135" s="327"/>
      <c r="F135" s="327"/>
      <c r="G135" s="327"/>
      <c r="H135" s="327"/>
      <c r="I135" s="327"/>
      <c r="J135" s="327"/>
      <c r="K135" s="327"/>
      <c r="L135" s="327"/>
      <c r="M135" s="327"/>
      <c r="N135" s="327"/>
    </row>
    <row r="136" spans="3:14" x14ac:dyDescent="0.25">
      <c r="C136" s="327"/>
      <c r="D136" s="327"/>
      <c r="E136" s="327"/>
      <c r="F136" s="327"/>
      <c r="G136" s="327"/>
      <c r="H136" s="327"/>
      <c r="I136" s="327"/>
      <c r="J136" s="327"/>
      <c r="K136" s="327"/>
      <c r="L136" s="327"/>
      <c r="M136" s="327"/>
      <c r="N136" s="327"/>
    </row>
    <row r="137" spans="3:14" x14ac:dyDescent="0.25">
      <c r="C137" s="327"/>
      <c r="D137" s="327"/>
      <c r="E137" s="327"/>
      <c r="F137" s="327"/>
      <c r="G137" s="327"/>
      <c r="H137" s="327"/>
      <c r="I137" s="327"/>
      <c r="J137" s="327"/>
      <c r="K137" s="327"/>
      <c r="L137" s="327"/>
      <c r="M137" s="327"/>
      <c r="N137" s="327"/>
    </row>
    <row r="138" spans="3:14" x14ac:dyDescent="0.25">
      <c r="C138" s="327"/>
      <c r="D138" s="327"/>
      <c r="E138" s="327"/>
      <c r="F138" s="327"/>
      <c r="G138" s="327"/>
      <c r="H138" s="327"/>
      <c r="I138" s="327"/>
      <c r="J138" s="327"/>
      <c r="K138" s="327"/>
      <c r="L138" s="327"/>
      <c r="M138" s="327"/>
      <c r="N138" s="327"/>
    </row>
    <row r="139" spans="3:14" x14ac:dyDescent="0.25">
      <c r="C139" s="327"/>
      <c r="D139" s="327"/>
      <c r="E139" s="327"/>
      <c r="F139" s="327"/>
      <c r="G139" s="327"/>
      <c r="H139" s="327"/>
      <c r="I139" s="327"/>
      <c r="J139" s="327"/>
      <c r="K139" s="327"/>
      <c r="L139" s="327"/>
      <c r="M139" s="327"/>
      <c r="N139" s="327"/>
    </row>
    <row r="140" spans="3:14" x14ac:dyDescent="0.25">
      <c r="C140" s="327"/>
      <c r="D140" s="327"/>
      <c r="E140" s="327"/>
      <c r="F140" s="327"/>
      <c r="G140" s="327"/>
      <c r="H140" s="327"/>
      <c r="I140" s="327"/>
      <c r="J140" s="327"/>
      <c r="K140" s="327"/>
      <c r="L140" s="327"/>
      <c r="M140" s="327"/>
      <c r="N140" s="327"/>
    </row>
    <row r="141" spans="3:14" x14ac:dyDescent="0.25">
      <c r="C141" s="327"/>
      <c r="D141" s="327"/>
      <c r="E141" s="327"/>
      <c r="F141" s="327"/>
      <c r="G141" s="327"/>
      <c r="H141" s="327"/>
      <c r="I141" s="327"/>
      <c r="J141" s="327"/>
      <c r="K141" s="327"/>
      <c r="L141" s="327"/>
      <c r="M141" s="327"/>
      <c r="N141" s="327"/>
    </row>
    <row r="142" spans="3:14" x14ac:dyDescent="0.25">
      <c r="C142" s="327"/>
      <c r="D142" s="327"/>
      <c r="E142" s="327"/>
      <c r="F142" s="327"/>
      <c r="G142" s="327"/>
      <c r="H142" s="327"/>
      <c r="I142" s="327"/>
      <c r="J142" s="327"/>
      <c r="K142" s="327"/>
      <c r="L142" s="327"/>
      <c r="M142" s="327"/>
      <c r="N142" s="327"/>
    </row>
    <row r="143" spans="3:14" x14ac:dyDescent="0.25">
      <c r="C143" s="327"/>
      <c r="D143" s="327"/>
      <c r="E143" s="327"/>
      <c r="F143" s="327"/>
      <c r="G143" s="327"/>
      <c r="H143" s="327"/>
      <c r="I143" s="327"/>
      <c r="J143" s="327"/>
      <c r="K143" s="327"/>
      <c r="L143" s="327"/>
      <c r="M143" s="327"/>
      <c r="N143" s="327"/>
    </row>
    <row r="144" spans="3:14" x14ac:dyDescent="0.25">
      <c r="C144" s="327"/>
      <c r="D144" s="327"/>
      <c r="E144" s="327"/>
      <c r="F144" s="327"/>
      <c r="G144" s="327"/>
      <c r="H144" s="327"/>
      <c r="I144" s="327"/>
      <c r="J144" s="327"/>
      <c r="K144" s="327"/>
      <c r="L144" s="327"/>
      <c r="M144" s="327"/>
      <c r="N144" s="327"/>
    </row>
    <row r="145" spans="3:14" x14ac:dyDescent="0.25">
      <c r="C145" s="327"/>
      <c r="D145" s="327"/>
      <c r="E145" s="327"/>
      <c r="F145" s="327"/>
      <c r="G145" s="327"/>
      <c r="H145" s="327"/>
      <c r="I145" s="327"/>
      <c r="J145" s="327"/>
      <c r="K145" s="327"/>
      <c r="L145" s="327"/>
      <c r="M145" s="327"/>
      <c r="N145" s="327"/>
    </row>
    <row r="146" spans="3:14" x14ac:dyDescent="0.25">
      <c r="C146" s="327"/>
      <c r="D146" s="327"/>
      <c r="E146" s="327"/>
      <c r="F146" s="327"/>
      <c r="G146" s="327"/>
      <c r="H146" s="327"/>
      <c r="I146" s="327"/>
      <c r="J146" s="327"/>
      <c r="K146" s="327"/>
      <c r="L146" s="327"/>
      <c r="M146" s="327"/>
      <c r="N146" s="327"/>
    </row>
    <row r="147" spans="3:14" x14ac:dyDescent="0.25">
      <c r="C147" s="327"/>
      <c r="D147" s="327"/>
      <c r="E147" s="327"/>
      <c r="F147" s="327"/>
      <c r="G147" s="327"/>
      <c r="H147" s="327"/>
      <c r="I147" s="327"/>
      <c r="J147" s="327"/>
      <c r="K147" s="327"/>
      <c r="L147" s="327"/>
      <c r="M147" s="327"/>
      <c r="N147" s="327"/>
    </row>
    <row r="148" spans="3:14" x14ac:dyDescent="0.25">
      <c r="C148" s="327"/>
      <c r="D148" s="327"/>
      <c r="E148" s="327"/>
      <c r="F148" s="327"/>
      <c r="G148" s="327"/>
      <c r="H148" s="327"/>
      <c r="I148" s="327"/>
      <c r="J148" s="327"/>
      <c r="K148" s="327"/>
      <c r="L148" s="327"/>
      <c r="M148" s="327"/>
      <c r="N148" s="327"/>
    </row>
    <row r="149" spans="3:14" x14ac:dyDescent="0.25">
      <c r="C149" s="327"/>
      <c r="D149" s="327"/>
      <c r="E149" s="327"/>
      <c r="F149" s="327"/>
      <c r="G149" s="327"/>
      <c r="H149" s="327"/>
      <c r="I149" s="327"/>
      <c r="J149" s="327"/>
      <c r="K149" s="327"/>
      <c r="L149" s="327"/>
      <c r="M149" s="327"/>
      <c r="N149" s="327"/>
    </row>
    <row r="150" spans="3:14" x14ac:dyDescent="0.25">
      <c r="C150" s="327"/>
      <c r="D150" s="327"/>
      <c r="E150" s="327"/>
      <c r="F150" s="327"/>
      <c r="G150" s="327"/>
      <c r="H150" s="327"/>
      <c r="I150" s="327"/>
      <c r="J150" s="327"/>
      <c r="K150" s="327"/>
      <c r="L150" s="327"/>
      <c r="M150" s="327"/>
      <c r="N150" s="327"/>
    </row>
    <row r="151" spans="3:14" x14ac:dyDescent="0.25">
      <c r="C151" s="327"/>
      <c r="D151" s="327"/>
      <c r="E151" s="327"/>
      <c r="F151" s="327"/>
      <c r="G151" s="327"/>
      <c r="H151" s="327"/>
      <c r="I151" s="327"/>
      <c r="J151" s="327"/>
      <c r="K151" s="327"/>
      <c r="L151" s="327"/>
      <c r="M151" s="327"/>
      <c r="N151" s="327"/>
    </row>
    <row r="152" spans="3:14" x14ac:dyDescent="0.25">
      <c r="C152" s="327"/>
      <c r="D152" s="327"/>
      <c r="E152" s="327"/>
      <c r="F152" s="327"/>
      <c r="G152" s="327"/>
      <c r="H152" s="327"/>
      <c r="I152" s="327"/>
      <c r="J152" s="327"/>
      <c r="K152" s="327"/>
      <c r="L152" s="327"/>
      <c r="M152" s="327"/>
      <c r="N152" s="327"/>
    </row>
    <row r="153" spans="3:14" x14ac:dyDescent="0.25">
      <c r="C153" s="327"/>
      <c r="D153" s="327"/>
      <c r="E153" s="327"/>
      <c r="F153" s="327"/>
      <c r="G153" s="327"/>
      <c r="H153" s="327"/>
      <c r="I153" s="327"/>
      <c r="J153" s="327"/>
      <c r="K153" s="327"/>
      <c r="L153" s="327"/>
      <c r="M153" s="327"/>
      <c r="N153" s="327"/>
    </row>
    <row r="154" spans="3:14" x14ac:dyDescent="0.25">
      <c r="C154" s="327"/>
      <c r="D154" s="327"/>
      <c r="E154" s="327"/>
      <c r="F154" s="327"/>
      <c r="G154" s="327"/>
      <c r="H154" s="327"/>
      <c r="I154" s="327"/>
      <c r="J154" s="327"/>
      <c r="K154" s="327"/>
      <c r="L154" s="327"/>
      <c r="M154" s="327"/>
      <c r="N154" s="327"/>
    </row>
    <row r="155" spans="3:14" x14ac:dyDescent="0.25">
      <c r="C155" s="327"/>
      <c r="D155" s="327"/>
      <c r="E155" s="327"/>
      <c r="F155" s="327"/>
      <c r="G155" s="327"/>
      <c r="H155" s="327"/>
      <c r="I155" s="327"/>
      <c r="J155" s="327"/>
      <c r="K155" s="327"/>
      <c r="L155" s="327"/>
      <c r="M155" s="327"/>
      <c r="N155" s="327"/>
    </row>
    <row r="156" spans="3:14" x14ac:dyDescent="0.25">
      <c r="C156" s="327"/>
      <c r="D156" s="327"/>
      <c r="E156" s="327"/>
      <c r="F156" s="327"/>
      <c r="G156" s="327"/>
      <c r="H156" s="327"/>
      <c r="I156" s="327"/>
      <c r="J156" s="327"/>
      <c r="K156" s="327"/>
      <c r="L156" s="327"/>
      <c r="M156" s="327"/>
      <c r="N156" s="327"/>
    </row>
    <row r="157" spans="3:14" x14ac:dyDescent="0.25">
      <c r="C157" s="327"/>
      <c r="D157" s="327"/>
      <c r="E157" s="327"/>
      <c r="F157" s="327"/>
      <c r="G157" s="327"/>
      <c r="H157" s="327"/>
      <c r="I157" s="327"/>
      <c r="J157" s="327"/>
      <c r="K157" s="327"/>
      <c r="L157" s="327"/>
      <c r="M157" s="327"/>
      <c r="N157" s="327"/>
    </row>
    <row r="158" spans="3:14" x14ac:dyDescent="0.25">
      <c r="C158" s="327"/>
      <c r="D158" s="327"/>
      <c r="E158" s="327"/>
      <c r="F158" s="327"/>
      <c r="G158" s="327"/>
      <c r="H158" s="327"/>
      <c r="I158" s="327"/>
      <c r="J158" s="327"/>
      <c r="K158" s="327"/>
      <c r="L158" s="327"/>
      <c r="M158" s="327"/>
      <c r="N158" s="327"/>
    </row>
    <row r="159" spans="3:14" x14ac:dyDescent="0.25">
      <c r="C159" s="327"/>
      <c r="D159" s="327"/>
      <c r="E159" s="327"/>
      <c r="F159" s="327"/>
      <c r="G159" s="327"/>
      <c r="H159" s="327"/>
      <c r="I159" s="327"/>
      <c r="J159" s="327"/>
      <c r="K159" s="327"/>
      <c r="L159" s="327"/>
      <c r="M159" s="327"/>
      <c r="N159" s="327"/>
    </row>
    <row r="160" spans="3:14" x14ac:dyDescent="0.25">
      <c r="C160" s="327"/>
      <c r="D160" s="327"/>
      <c r="E160" s="327"/>
      <c r="F160" s="327"/>
      <c r="G160" s="327"/>
      <c r="H160" s="327"/>
      <c r="I160" s="327"/>
      <c r="J160" s="327"/>
      <c r="K160" s="327"/>
      <c r="L160" s="327"/>
      <c r="M160" s="327"/>
      <c r="N160" s="327"/>
    </row>
    <row r="161" spans="3:14" x14ac:dyDescent="0.25">
      <c r="C161" s="327"/>
      <c r="D161" s="327"/>
      <c r="E161" s="327"/>
      <c r="F161" s="327"/>
      <c r="G161" s="327"/>
      <c r="H161" s="327"/>
      <c r="I161" s="327"/>
      <c r="J161" s="327"/>
      <c r="K161" s="327"/>
      <c r="L161" s="327"/>
      <c r="M161" s="327"/>
      <c r="N161" s="327"/>
    </row>
    <row r="162" spans="3:14" x14ac:dyDescent="0.25">
      <c r="C162" s="327"/>
      <c r="D162" s="327"/>
      <c r="E162" s="327"/>
      <c r="F162" s="327"/>
      <c r="G162" s="327"/>
      <c r="H162" s="327"/>
      <c r="I162" s="327"/>
      <c r="J162" s="327"/>
      <c r="K162" s="327"/>
      <c r="L162" s="327"/>
      <c r="M162" s="327"/>
      <c r="N162" s="327"/>
    </row>
    <row r="163" spans="3:14" x14ac:dyDescent="0.25">
      <c r="C163" s="327"/>
      <c r="D163" s="327"/>
      <c r="E163" s="327"/>
      <c r="F163" s="327"/>
      <c r="G163" s="327"/>
      <c r="H163" s="327"/>
      <c r="I163" s="327"/>
      <c r="J163" s="327"/>
      <c r="K163" s="327"/>
      <c r="L163" s="327"/>
      <c r="M163" s="327"/>
      <c r="N163" s="327"/>
    </row>
    <row r="164" spans="3:14" x14ac:dyDescent="0.25">
      <c r="C164" s="327"/>
      <c r="D164" s="327"/>
      <c r="E164" s="327"/>
      <c r="F164" s="327"/>
      <c r="G164" s="327"/>
      <c r="H164" s="327"/>
      <c r="I164" s="327"/>
      <c r="J164" s="327"/>
      <c r="K164" s="327"/>
      <c r="L164" s="327"/>
      <c r="M164" s="327"/>
      <c r="N164" s="327"/>
    </row>
    <row r="165" spans="3:14" x14ac:dyDescent="0.25">
      <c r="C165" s="327"/>
      <c r="D165" s="327"/>
      <c r="E165" s="327"/>
      <c r="F165" s="327"/>
      <c r="G165" s="327"/>
      <c r="H165" s="327"/>
      <c r="I165" s="327"/>
      <c r="J165" s="327"/>
      <c r="K165" s="327"/>
      <c r="L165" s="327"/>
      <c r="M165" s="327"/>
      <c r="N165" s="327"/>
    </row>
    <row r="166" spans="3:14" x14ac:dyDescent="0.25">
      <c r="C166" s="327"/>
      <c r="D166" s="327"/>
      <c r="E166" s="327"/>
      <c r="F166" s="327"/>
      <c r="G166" s="327"/>
      <c r="H166" s="327"/>
      <c r="I166" s="327"/>
      <c r="J166" s="327"/>
      <c r="K166" s="327"/>
      <c r="L166" s="327"/>
      <c r="M166" s="327"/>
      <c r="N166" s="327"/>
    </row>
    <row r="167" spans="3:14" x14ac:dyDescent="0.25">
      <c r="C167" s="327"/>
      <c r="D167" s="327"/>
      <c r="E167" s="327"/>
      <c r="F167" s="327"/>
      <c r="G167" s="327"/>
      <c r="H167" s="327"/>
      <c r="I167" s="327"/>
      <c r="J167" s="327"/>
      <c r="K167" s="327"/>
      <c r="L167" s="327"/>
      <c r="M167" s="327"/>
      <c r="N167" s="327"/>
    </row>
    <row r="168" spans="3:14" x14ac:dyDescent="0.25">
      <c r="C168" s="327"/>
      <c r="D168" s="327"/>
      <c r="E168" s="327"/>
      <c r="F168" s="327"/>
      <c r="G168" s="327"/>
      <c r="H168" s="327"/>
      <c r="I168" s="327"/>
      <c r="J168" s="327"/>
      <c r="K168" s="327"/>
      <c r="L168" s="327"/>
      <c r="M168" s="327"/>
      <c r="N168" s="327"/>
    </row>
    <row r="169" spans="3:14" x14ac:dyDescent="0.25">
      <c r="C169" s="327"/>
      <c r="D169" s="327"/>
      <c r="E169" s="327"/>
      <c r="F169" s="327"/>
      <c r="G169" s="327"/>
      <c r="H169" s="327"/>
      <c r="I169" s="327"/>
      <c r="J169" s="327"/>
      <c r="K169" s="327"/>
      <c r="L169" s="327"/>
      <c r="M169" s="327"/>
      <c r="N169" s="327"/>
    </row>
    <row r="170" spans="3:14" x14ac:dyDescent="0.25">
      <c r="C170" s="327"/>
      <c r="D170" s="327"/>
      <c r="E170" s="327"/>
      <c r="F170" s="327"/>
      <c r="G170" s="327"/>
      <c r="H170" s="327"/>
      <c r="I170" s="327"/>
      <c r="J170" s="327"/>
      <c r="K170" s="327"/>
      <c r="L170" s="327"/>
      <c r="M170" s="327"/>
      <c r="N170" s="327"/>
    </row>
    <row r="171" spans="3:14" x14ac:dyDescent="0.25">
      <c r="C171" s="327"/>
      <c r="D171" s="327"/>
      <c r="E171" s="327"/>
      <c r="F171" s="327"/>
      <c r="G171" s="327"/>
      <c r="H171" s="327"/>
      <c r="I171" s="327"/>
      <c r="J171" s="327"/>
      <c r="K171" s="327"/>
      <c r="L171" s="327"/>
      <c r="M171" s="327"/>
      <c r="N171" s="327"/>
    </row>
    <row r="172" spans="3:14" x14ac:dyDescent="0.25">
      <c r="C172" s="327"/>
      <c r="D172" s="327"/>
      <c r="E172" s="327"/>
      <c r="F172" s="327"/>
      <c r="G172" s="327"/>
      <c r="H172" s="327"/>
      <c r="I172" s="327"/>
      <c r="J172" s="327"/>
      <c r="K172" s="327"/>
      <c r="L172" s="327"/>
      <c r="M172" s="327"/>
      <c r="N172" s="327"/>
    </row>
    <row r="173" spans="3:14" x14ac:dyDescent="0.25">
      <c r="C173" s="327"/>
      <c r="D173" s="327"/>
      <c r="E173" s="327"/>
      <c r="F173" s="327"/>
      <c r="G173" s="327"/>
      <c r="H173" s="327"/>
      <c r="I173" s="327"/>
      <c r="J173" s="327"/>
      <c r="K173" s="327"/>
      <c r="L173" s="327"/>
      <c r="M173" s="327"/>
      <c r="N173" s="327"/>
    </row>
    <row r="174" spans="3:14" x14ac:dyDescent="0.25">
      <c r="C174" s="327"/>
      <c r="D174" s="327"/>
      <c r="E174" s="327"/>
      <c r="F174" s="327"/>
      <c r="G174" s="327"/>
      <c r="H174" s="327"/>
      <c r="I174" s="327"/>
      <c r="J174" s="327"/>
      <c r="K174" s="327"/>
      <c r="L174" s="327"/>
      <c r="M174" s="327"/>
      <c r="N174" s="327"/>
    </row>
    <row r="175" spans="3:14" x14ac:dyDescent="0.25">
      <c r="C175" s="327"/>
      <c r="D175" s="327"/>
      <c r="E175" s="327"/>
      <c r="F175" s="327"/>
      <c r="G175" s="327"/>
      <c r="H175" s="327"/>
      <c r="I175" s="327"/>
      <c r="J175" s="327"/>
      <c r="K175" s="327"/>
      <c r="L175" s="327"/>
      <c r="M175" s="327"/>
      <c r="N175" s="327"/>
    </row>
    <row r="176" spans="3:14" x14ac:dyDescent="0.25">
      <c r="C176" s="327"/>
      <c r="D176" s="327"/>
      <c r="E176" s="327"/>
      <c r="F176" s="327"/>
      <c r="G176" s="327"/>
      <c r="H176" s="327"/>
      <c r="I176" s="327"/>
      <c r="J176" s="327"/>
      <c r="K176" s="327"/>
      <c r="L176" s="327"/>
      <c r="M176" s="327"/>
      <c r="N176" s="327"/>
    </row>
    <row r="177" spans="3:14" x14ac:dyDescent="0.25">
      <c r="C177" s="327"/>
      <c r="D177" s="327"/>
      <c r="E177" s="327"/>
      <c r="F177" s="327"/>
      <c r="G177" s="327"/>
      <c r="H177" s="327"/>
      <c r="I177" s="327"/>
      <c r="J177" s="327"/>
      <c r="K177" s="327"/>
      <c r="L177" s="327"/>
      <c r="M177" s="327"/>
      <c r="N177" s="327"/>
    </row>
    <row r="178" spans="3:14" x14ac:dyDescent="0.25">
      <c r="C178" s="327"/>
      <c r="D178" s="327"/>
      <c r="E178" s="327"/>
      <c r="F178" s="327"/>
      <c r="G178" s="327"/>
      <c r="H178" s="327"/>
      <c r="I178" s="327"/>
      <c r="J178" s="327"/>
      <c r="K178" s="327"/>
      <c r="L178" s="327"/>
      <c r="M178" s="327"/>
      <c r="N178" s="327"/>
    </row>
    <row r="179" spans="3:14" x14ac:dyDescent="0.25">
      <c r="C179" s="327"/>
      <c r="D179" s="327"/>
      <c r="E179" s="327"/>
      <c r="F179" s="327"/>
      <c r="G179" s="327"/>
      <c r="H179" s="327"/>
      <c r="I179" s="327"/>
      <c r="J179" s="327"/>
      <c r="K179" s="327"/>
      <c r="L179" s="327"/>
      <c r="M179" s="327"/>
      <c r="N179" s="327"/>
    </row>
    <row r="180" spans="3:14" x14ac:dyDescent="0.25">
      <c r="C180" s="327"/>
      <c r="D180" s="327"/>
      <c r="E180" s="327"/>
      <c r="F180" s="327"/>
      <c r="G180" s="327"/>
      <c r="H180" s="327"/>
      <c r="I180" s="327"/>
      <c r="J180" s="327"/>
      <c r="K180" s="327"/>
      <c r="L180" s="327"/>
      <c r="M180" s="327"/>
      <c r="N180" s="327"/>
    </row>
    <row r="181" spans="3:14" x14ac:dyDescent="0.25">
      <c r="C181" s="327"/>
      <c r="D181" s="327"/>
      <c r="E181" s="327"/>
      <c r="F181" s="327"/>
      <c r="G181" s="327"/>
      <c r="H181" s="327"/>
      <c r="I181" s="327"/>
      <c r="J181" s="327"/>
      <c r="K181" s="327"/>
      <c r="L181" s="327"/>
      <c r="M181" s="327"/>
      <c r="N181" s="327"/>
    </row>
    <row r="182" spans="3:14" x14ac:dyDescent="0.25">
      <c r="C182" s="327"/>
      <c r="D182" s="327"/>
      <c r="E182" s="327"/>
      <c r="F182" s="327"/>
      <c r="G182" s="327"/>
      <c r="H182" s="327"/>
      <c r="I182" s="327"/>
      <c r="J182" s="327"/>
      <c r="K182" s="327"/>
      <c r="L182" s="327"/>
      <c r="M182" s="327"/>
      <c r="N182" s="327"/>
    </row>
  </sheetData>
  <sheetProtection algorithmName="SHA-512" hashValue="JDAcEzBpeyo1P+OaMr6yaAP5jF8v72uQEHTh1DkWeZBdkkjbwKPU5F52ZO3biZaZRhRlYDfBTSNvEMQj/3iYrg==" saltValue="gf3CV9M6kNH/AIpFRkAiIA==" spinCount="100000" sheet="1" objects="1" scenarios="1"/>
  <mergeCells count="14">
    <mergeCell ref="B2:H2"/>
    <mergeCell ref="B6:M6"/>
    <mergeCell ref="B8:M8"/>
    <mergeCell ref="B9:M10"/>
    <mergeCell ref="B35:M36"/>
    <mergeCell ref="B40:M85"/>
    <mergeCell ref="B38:M38"/>
    <mergeCell ref="B39:M39"/>
    <mergeCell ref="B20:M22"/>
    <mergeCell ref="B7:M7"/>
    <mergeCell ref="B17:M18"/>
    <mergeCell ref="B27:M28"/>
    <mergeCell ref="B29:M31"/>
    <mergeCell ref="B32:M33"/>
  </mergeCells>
  <phoneticPr fontId="5" type="noConversion"/>
  <hyperlinks>
    <hyperlink ref="B7" r:id="rId1"/>
  </hyperlinks>
  <pageMargins left="0.75" right="0.75" top="1" bottom="1" header="0.5" footer="0.5"/>
  <pageSetup paperSize="9" scale="48" orientation="portrait" r:id="rId2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view="pageBreakPreview" zoomScaleNormal="100" workbookViewId="0">
      <pane ySplit="7" topLeftCell="A8" activePane="bottomLeft" state="frozen"/>
      <selection pane="bottomLeft" activeCell="B9" sqref="B9"/>
    </sheetView>
  </sheetViews>
  <sheetFormatPr defaultRowHeight="12.75" x14ac:dyDescent="0.2"/>
  <cols>
    <col min="1" max="1" width="20.42578125" style="3" customWidth="1"/>
    <col min="2" max="2" width="15.42578125" style="3" customWidth="1"/>
    <col min="3" max="6" width="16.28515625" style="3" customWidth="1"/>
    <col min="7" max="16384" width="9.140625" style="3"/>
  </cols>
  <sheetData>
    <row r="1" spans="1:8" ht="20.25" customHeight="1" x14ac:dyDescent="0.25">
      <c r="A1" s="15" t="s">
        <v>44</v>
      </c>
      <c r="C1" s="315"/>
      <c r="F1" s="44">
        <v>2025</v>
      </c>
    </row>
    <row r="2" spans="1:8" ht="18" customHeight="1" x14ac:dyDescent="0.25">
      <c r="A2" s="8" t="s">
        <v>39</v>
      </c>
      <c r="B2" s="5" t="s">
        <v>185</v>
      </c>
      <c r="C2" s="6"/>
      <c r="F2" s="44">
        <v>115</v>
      </c>
    </row>
    <row r="3" spans="1:8" ht="18" customHeight="1" x14ac:dyDescent="0.25">
      <c r="A3" s="367" t="s">
        <v>186</v>
      </c>
      <c r="B3" s="368"/>
      <c r="C3" s="368"/>
      <c r="D3" s="369"/>
      <c r="E3" s="115" t="str">
        <f>+'Tabela Ia'!Q25</f>
        <v/>
      </c>
      <c r="F3" s="97"/>
      <c r="G3" s="97"/>
      <c r="H3" s="97"/>
    </row>
    <row r="4" spans="1:8" ht="21" customHeight="1" thickBot="1" x14ac:dyDescent="0.3">
      <c r="A4" s="16" t="s">
        <v>81</v>
      </c>
    </row>
    <row r="5" spans="1:8" ht="31.5" customHeight="1" x14ac:dyDescent="0.2">
      <c r="A5" s="374" t="s">
        <v>8</v>
      </c>
      <c r="B5" s="377" t="s">
        <v>20</v>
      </c>
      <c r="C5" s="377" t="s">
        <v>17</v>
      </c>
      <c r="D5" s="370" t="s">
        <v>18</v>
      </c>
      <c r="E5" s="370" t="s">
        <v>19</v>
      </c>
      <c r="F5" s="372" t="s">
        <v>27</v>
      </c>
      <c r="H5" s="98"/>
    </row>
    <row r="6" spans="1:8" ht="37.5" customHeight="1" x14ac:dyDescent="0.2">
      <c r="A6" s="375"/>
      <c r="B6" s="378"/>
      <c r="C6" s="378" t="s">
        <v>15</v>
      </c>
      <c r="D6" s="371"/>
      <c r="E6" s="371"/>
      <c r="F6" s="373"/>
    </row>
    <row r="7" spans="1:8" ht="12.75" customHeight="1" thickBot="1" x14ac:dyDescent="0.25">
      <c r="A7" s="376"/>
      <c r="B7" s="40" t="s">
        <v>0</v>
      </c>
      <c r="C7" s="40" t="s">
        <v>1</v>
      </c>
      <c r="D7" s="40" t="s">
        <v>2</v>
      </c>
      <c r="E7" s="40" t="s">
        <v>7</v>
      </c>
      <c r="F7" s="41" t="s">
        <v>14</v>
      </c>
    </row>
    <row r="8" spans="1:8" ht="20.100000000000001" customHeight="1" thickBot="1" x14ac:dyDescent="0.25">
      <c r="A8" s="17" t="s">
        <v>13</v>
      </c>
      <c r="B8" s="18"/>
      <c r="C8" s="19"/>
      <c r="D8" s="18"/>
      <c r="E8" s="4"/>
      <c r="F8" s="20"/>
      <c r="G8" s="4"/>
    </row>
    <row r="9" spans="1:8" ht="20.100000000000001" customHeight="1" x14ac:dyDescent="0.2">
      <c r="A9" s="9" t="s">
        <v>5</v>
      </c>
      <c r="B9" s="339"/>
      <c r="C9" s="339"/>
      <c r="D9" s="339"/>
      <c r="E9" s="339"/>
      <c r="F9" s="340"/>
      <c r="G9" s="23"/>
    </row>
    <row r="10" spans="1:8" ht="19.5" customHeight="1" x14ac:dyDescent="0.2">
      <c r="A10" s="10" t="s">
        <v>6</v>
      </c>
      <c r="B10" s="341"/>
      <c r="C10" s="341"/>
      <c r="D10" s="341"/>
      <c r="E10" s="341"/>
      <c r="F10" s="342"/>
      <c r="G10" s="23"/>
    </row>
    <row r="11" spans="1:8" ht="19.5" customHeight="1" x14ac:dyDescent="0.2">
      <c r="A11" s="11" t="s">
        <v>3</v>
      </c>
      <c r="B11" s="341"/>
      <c r="C11" s="341"/>
      <c r="D11" s="341"/>
      <c r="E11" s="341"/>
      <c r="F11" s="342"/>
      <c r="G11" s="23"/>
    </row>
    <row r="12" spans="1:8" ht="19.5" customHeight="1" x14ac:dyDescent="0.2">
      <c r="A12" s="11" t="s">
        <v>41</v>
      </c>
      <c r="B12" s="341"/>
      <c r="C12" s="341"/>
      <c r="D12" s="341"/>
      <c r="E12" s="341"/>
      <c r="F12" s="342"/>
      <c r="G12" s="23"/>
    </row>
    <row r="13" spans="1:8" ht="20.100000000000001" customHeight="1" x14ac:dyDescent="0.2">
      <c r="A13" s="11" t="s">
        <v>21</v>
      </c>
      <c r="B13" s="341"/>
      <c r="C13" s="341"/>
      <c r="D13" s="341"/>
      <c r="E13" s="341"/>
      <c r="F13" s="342"/>
      <c r="G13" s="23"/>
    </row>
    <row r="14" spans="1:8" ht="20.100000000000001" customHeight="1" x14ac:dyDescent="0.2">
      <c r="A14" s="11" t="s">
        <v>42</v>
      </c>
      <c r="B14" s="341"/>
      <c r="C14" s="341"/>
      <c r="D14" s="341"/>
      <c r="E14" s="341"/>
      <c r="F14" s="342"/>
      <c r="G14" s="24"/>
    </row>
    <row r="15" spans="1:8" ht="20.100000000000001" customHeight="1" thickBot="1" x14ac:dyDescent="0.25">
      <c r="A15" s="337" t="s">
        <v>60</v>
      </c>
      <c r="B15" s="343"/>
      <c r="C15" s="343"/>
      <c r="D15" s="343"/>
      <c r="E15" s="343"/>
      <c r="F15" s="344"/>
      <c r="G15" s="24"/>
    </row>
    <row r="16" spans="1:8" s="26" customFormat="1" ht="20.100000000000001" customHeight="1" thickBot="1" x14ac:dyDescent="0.25">
      <c r="A16" s="25" t="s">
        <v>11</v>
      </c>
      <c r="F16" s="27"/>
      <c r="G16" s="24"/>
    </row>
    <row r="17" spans="1:7" ht="20.100000000000001" customHeight="1" x14ac:dyDescent="0.2">
      <c r="A17" s="12" t="s">
        <v>4</v>
      </c>
      <c r="B17" s="339"/>
      <c r="C17" s="339"/>
      <c r="D17" s="339"/>
      <c r="E17" s="339"/>
      <c r="F17" s="340"/>
      <c r="G17" s="24"/>
    </row>
    <row r="18" spans="1:7" ht="20.100000000000001" customHeight="1" x14ac:dyDescent="0.2">
      <c r="A18" s="13" t="s">
        <v>25</v>
      </c>
      <c r="B18" s="341"/>
      <c r="C18" s="341"/>
      <c r="D18" s="341"/>
      <c r="E18" s="341"/>
      <c r="F18" s="342"/>
      <c r="G18" s="4"/>
    </row>
    <row r="19" spans="1:7" ht="20.100000000000001" customHeight="1" x14ac:dyDescent="0.2">
      <c r="A19" s="13" t="s">
        <v>22</v>
      </c>
      <c r="B19" s="341"/>
      <c r="C19" s="341"/>
      <c r="D19" s="341"/>
      <c r="E19" s="341"/>
      <c r="F19" s="342"/>
    </row>
    <row r="20" spans="1:7" ht="20.100000000000001" customHeight="1" x14ac:dyDescent="0.2">
      <c r="A20" s="13" t="s">
        <v>80</v>
      </c>
      <c r="B20" s="341"/>
      <c r="C20" s="341"/>
      <c r="D20" s="341"/>
      <c r="E20" s="341"/>
      <c r="F20" s="342"/>
    </row>
    <row r="21" spans="1:7" ht="20.100000000000001" customHeight="1" x14ac:dyDescent="0.2">
      <c r="A21" s="13" t="s">
        <v>26</v>
      </c>
      <c r="B21" s="341"/>
      <c r="C21" s="341"/>
      <c r="D21" s="341"/>
      <c r="E21" s="341"/>
      <c r="F21" s="342"/>
    </row>
    <row r="22" spans="1:7" ht="20.100000000000001" customHeight="1" x14ac:dyDescent="0.2">
      <c r="A22" s="13" t="s">
        <v>16</v>
      </c>
      <c r="B22" s="341"/>
      <c r="C22" s="341"/>
      <c r="D22" s="341"/>
      <c r="E22" s="341"/>
      <c r="F22" s="342"/>
    </row>
    <row r="23" spans="1:7" ht="20.100000000000001" customHeight="1" thickBot="1" x14ac:dyDescent="0.25">
      <c r="A23" s="338" t="s">
        <v>60</v>
      </c>
      <c r="B23" s="343"/>
      <c r="C23" s="343"/>
      <c r="D23" s="343"/>
      <c r="E23" s="343"/>
      <c r="F23" s="344"/>
    </row>
    <row r="24" spans="1:7" ht="18.75" customHeight="1" thickBot="1" x14ac:dyDescent="0.25">
      <c r="A24" s="17" t="s">
        <v>12</v>
      </c>
      <c r="B24" s="4"/>
      <c r="C24" s="4"/>
      <c r="D24" s="4"/>
      <c r="E24" s="4"/>
      <c r="F24" s="28"/>
    </row>
    <row r="25" spans="1:7" ht="20.100000000000001" customHeight="1" x14ac:dyDescent="0.2">
      <c r="A25" s="9" t="s">
        <v>10</v>
      </c>
      <c r="B25" s="339"/>
      <c r="C25" s="339"/>
      <c r="D25" s="339"/>
      <c r="E25" s="339"/>
      <c r="F25" s="340"/>
    </row>
    <row r="26" spans="1:7" ht="20.100000000000001" customHeight="1" x14ac:dyDescent="0.2">
      <c r="A26" s="14" t="s">
        <v>43</v>
      </c>
      <c r="B26" s="341"/>
      <c r="C26" s="341"/>
      <c r="D26" s="341"/>
      <c r="E26" s="341"/>
      <c r="F26" s="342"/>
    </row>
    <row r="27" spans="1:7" ht="20.100000000000001" customHeight="1" x14ac:dyDescent="0.2">
      <c r="A27" s="10" t="s">
        <v>23</v>
      </c>
      <c r="B27" s="341"/>
      <c r="C27" s="341"/>
      <c r="D27" s="341"/>
      <c r="E27" s="341"/>
      <c r="F27" s="342"/>
    </row>
    <row r="28" spans="1:7" ht="20.100000000000001" customHeight="1" x14ac:dyDescent="0.2">
      <c r="A28" s="11" t="s">
        <v>24</v>
      </c>
      <c r="B28" s="341"/>
      <c r="C28" s="341"/>
      <c r="D28" s="341"/>
      <c r="E28" s="341"/>
      <c r="F28" s="342"/>
    </row>
    <row r="29" spans="1:7" ht="20.100000000000001" customHeight="1" thickBot="1" x14ac:dyDescent="0.25">
      <c r="A29" s="337" t="s">
        <v>60</v>
      </c>
      <c r="B29" s="343"/>
      <c r="C29" s="343"/>
      <c r="D29" s="343"/>
      <c r="E29" s="343"/>
      <c r="F29" s="344"/>
    </row>
    <row r="30" spans="1:7" s="4" customFormat="1" ht="3" customHeight="1" thickBot="1" x14ac:dyDescent="0.25">
      <c r="A30" s="29"/>
      <c r="F30" s="28"/>
    </row>
    <row r="31" spans="1:7" s="32" customFormat="1" ht="20.100000000000001" customHeight="1" thickBot="1" x14ac:dyDescent="0.3">
      <c r="A31" s="30" t="s">
        <v>9</v>
      </c>
      <c r="B31" s="31">
        <f t="shared" ref="B31:D31" si="0">SUM(B9:B15)+SUM(B17:B23)+SUM(B25:B29)</f>
        <v>0</v>
      </c>
      <c r="C31" s="31">
        <f t="shared" si="0"/>
        <v>0</v>
      </c>
      <c r="D31" s="31">
        <f t="shared" si="0"/>
        <v>0</v>
      </c>
      <c r="E31" s="31">
        <f>SUM(E9:E15)+SUM(E17:E23)+SUM(E25:E29)</f>
        <v>0</v>
      </c>
      <c r="F31" s="31">
        <f>SUM(F9:F15)+SUM(F17:F23)+SUM(F25:F29)</f>
        <v>0</v>
      </c>
    </row>
    <row r="32" spans="1:7" ht="15.75" x14ac:dyDescent="0.25">
      <c r="A32" s="22"/>
      <c r="B32" s="4"/>
      <c r="C32" s="4"/>
      <c r="D32" s="4"/>
      <c r="E32" s="4"/>
      <c r="F32" s="4"/>
    </row>
    <row r="33" spans="4:6" ht="15" x14ac:dyDescent="0.25">
      <c r="D33" s="33"/>
      <c r="E33" s="4"/>
      <c r="F33" s="4"/>
    </row>
    <row r="34" spans="4:6" x14ac:dyDescent="0.2">
      <c r="E34" s="4"/>
      <c r="F34" s="4"/>
    </row>
    <row r="35" spans="4:6" ht="39" customHeight="1" x14ac:dyDescent="0.2">
      <c r="E35" s="4"/>
      <c r="F35" s="4"/>
    </row>
    <row r="36" spans="4:6" x14ac:dyDescent="0.2">
      <c r="E36" s="4"/>
      <c r="F36" s="4"/>
    </row>
    <row r="37" spans="4:6" x14ac:dyDescent="0.2">
      <c r="E37" s="4"/>
      <c r="F37" s="4"/>
    </row>
    <row r="38" spans="4:6" ht="29.25" customHeight="1" x14ac:dyDescent="0.2">
      <c r="D38" s="34"/>
      <c r="E38" s="4"/>
      <c r="F38" s="4"/>
    </row>
    <row r="39" spans="4:6" ht="24" customHeight="1" x14ac:dyDescent="0.2">
      <c r="D39" s="21"/>
      <c r="E39" s="4"/>
      <c r="F39" s="4"/>
    </row>
    <row r="40" spans="4:6" x14ac:dyDescent="0.2">
      <c r="D40" s="21"/>
      <c r="E40" s="4"/>
      <c r="F40" s="4"/>
    </row>
    <row r="41" spans="4:6" x14ac:dyDescent="0.2">
      <c r="D41" s="21"/>
      <c r="E41" s="4"/>
      <c r="F41" s="4"/>
    </row>
    <row r="42" spans="4:6" x14ac:dyDescent="0.2">
      <c r="D42" s="21"/>
      <c r="E42" s="4"/>
      <c r="F42" s="4"/>
    </row>
    <row r="43" spans="4:6" x14ac:dyDescent="0.2">
      <c r="D43" s="21"/>
      <c r="E43" s="4"/>
      <c r="F43" s="4"/>
    </row>
    <row r="44" spans="4:6" x14ac:dyDescent="0.2">
      <c r="D44" s="4"/>
      <c r="E44" s="4"/>
      <c r="F44" s="4"/>
    </row>
    <row r="56" spans="4:6" x14ac:dyDescent="0.2">
      <c r="D56" s="4"/>
      <c r="E56" s="4"/>
      <c r="F56" s="4"/>
    </row>
    <row r="57" spans="4:6" x14ac:dyDescent="0.2">
      <c r="D57" s="4"/>
      <c r="E57" s="4"/>
      <c r="F57" s="4"/>
    </row>
  </sheetData>
  <sheetProtection algorithmName="SHA-512" hashValue="L/IHmBDURMKoZmAjcNCMPmsPj4t+PYFNIpAecgMi3SsR93DTyJjgWFiIt7g7VMMukckMEYq0bhaCKbUCIY1PPw==" saltValue="S9bxy6+GofPzYmCEPxCAsA==" spinCount="100000" sheet="1" objects="1" scenarios="1"/>
  <mergeCells count="7">
    <mergeCell ref="A3:D3"/>
    <mergeCell ref="E5:E6"/>
    <mergeCell ref="F5:F6"/>
    <mergeCell ref="A5:A7"/>
    <mergeCell ref="B5:B6"/>
    <mergeCell ref="C5:C6"/>
    <mergeCell ref="D5:D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rowBreaks count="1" manualBreakCount="1">
    <brk id="34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pageSetUpPr fitToPage="1"/>
  </sheetPr>
  <dimension ref="A1:AG72"/>
  <sheetViews>
    <sheetView showGridLines="0" view="pageBreakPreview" zoomScale="80" zoomScaleNormal="100" zoomScaleSheetLayoutView="80" workbookViewId="0">
      <pane ySplit="7" topLeftCell="A8" activePane="bottomLeft" state="frozen"/>
      <selection activeCell="B7" sqref="B7:B8"/>
      <selection pane="bottomLeft" activeCell="B8" sqref="B8:B9"/>
    </sheetView>
  </sheetViews>
  <sheetFormatPr defaultRowHeight="15" x14ac:dyDescent="0.25"/>
  <cols>
    <col min="1" max="1" width="6.85546875" style="234" customWidth="1"/>
    <col min="2" max="2" width="18.42578125" style="236" customWidth="1"/>
    <col min="3" max="3" width="11" style="236" customWidth="1"/>
    <col min="4" max="4" width="12.5703125" style="236" customWidth="1"/>
    <col min="5" max="5" width="20.42578125" style="236" customWidth="1"/>
    <col min="6" max="6" width="22" style="237" customWidth="1"/>
    <col min="7" max="7" width="7.140625" style="237" hidden="1" customWidth="1"/>
    <col min="8" max="8" width="21.7109375" style="234" customWidth="1"/>
    <col min="9" max="9" width="11.42578125" style="238" customWidth="1"/>
    <col min="10" max="10" width="11" style="238" customWidth="1"/>
    <col min="11" max="11" width="11" style="239" customWidth="1"/>
    <col min="12" max="12" width="13" style="234" customWidth="1"/>
    <col min="13" max="13" width="14.7109375" style="234" customWidth="1"/>
    <col min="14" max="14" width="13.5703125" style="234" customWidth="1"/>
    <col min="15" max="15" width="14.42578125" style="234" customWidth="1"/>
    <col min="16" max="16" width="14.7109375" style="234" customWidth="1"/>
    <col min="17" max="17" width="15.5703125" style="234" customWidth="1"/>
    <col min="18" max="18" width="10.42578125" style="234" customWidth="1"/>
    <col min="19" max="19" width="10.7109375" style="234" customWidth="1"/>
    <col min="20" max="21" width="15.5703125" style="234" customWidth="1"/>
    <col min="22" max="22" width="12.28515625" style="234" customWidth="1"/>
    <col min="23" max="23" width="12.85546875" style="234" customWidth="1"/>
    <col min="24" max="24" width="7.42578125" style="234" hidden="1" customWidth="1"/>
    <col min="25" max="25" width="6.85546875" style="234" hidden="1" customWidth="1"/>
    <col min="26" max="27" width="6.140625" style="234" hidden="1" customWidth="1"/>
    <col min="28" max="31" width="9.140625" style="234" hidden="1" customWidth="1"/>
    <col min="32" max="32" width="9.140625" style="234" customWidth="1"/>
    <col min="33" max="16384" width="9.140625" style="234"/>
  </cols>
  <sheetData>
    <row r="1" spans="1:32" s="118" customFormat="1" ht="21" customHeight="1" x14ac:dyDescent="0.25">
      <c r="A1" s="117" t="str">
        <f>'Tabela I'!A1</f>
        <v>Apelacioni sud Brčko distrikta</v>
      </c>
      <c r="C1" s="119"/>
      <c r="D1" s="119"/>
      <c r="E1" s="120"/>
      <c r="F1" s="121"/>
      <c r="G1" s="104"/>
      <c r="H1" s="105"/>
      <c r="I1" s="106"/>
      <c r="J1" s="122"/>
      <c r="W1" s="123"/>
    </row>
    <row r="2" spans="1:32" s="118" customFormat="1" ht="18" customHeight="1" x14ac:dyDescent="0.25">
      <c r="A2" s="107" t="s">
        <v>39</v>
      </c>
      <c r="C2" s="108" t="s">
        <v>185</v>
      </c>
      <c r="D2" s="108"/>
      <c r="F2" s="121"/>
      <c r="G2" s="109"/>
      <c r="H2" s="105"/>
      <c r="I2" s="106"/>
      <c r="J2" s="122"/>
    </row>
    <row r="3" spans="1:32" s="118" customFormat="1" ht="21" customHeight="1" x14ac:dyDescent="0.2">
      <c r="A3" s="256" t="s">
        <v>170</v>
      </c>
      <c r="B3" s="105"/>
      <c r="C3" s="110"/>
      <c r="D3" s="110"/>
      <c r="E3" s="110"/>
      <c r="F3" s="110"/>
      <c r="G3" s="105"/>
      <c r="H3" s="105"/>
      <c r="I3" s="106"/>
      <c r="J3" s="122"/>
    </row>
    <row r="4" spans="1:32" s="118" customFormat="1" ht="6.75" customHeight="1" thickBot="1" x14ac:dyDescent="0.25">
      <c r="A4" s="124"/>
      <c r="B4" s="105"/>
      <c r="C4" s="110"/>
      <c r="D4" s="110"/>
      <c r="E4" s="110"/>
      <c r="F4" s="110"/>
      <c r="G4" s="105"/>
      <c r="H4" s="105"/>
      <c r="I4" s="106"/>
      <c r="J4" s="122"/>
    </row>
    <row r="5" spans="1:32" s="128" customFormat="1" ht="83.25" customHeight="1" x14ac:dyDescent="0.25">
      <c r="A5" s="398" t="s">
        <v>87</v>
      </c>
      <c r="B5" s="400" t="s">
        <v>166</v>
      </c>
      <c r="C5" s="388" t="s">
        <v>88</v>
      </c>
      <c r="D5" s="388" t="s">
        <v>198</v>
      </c>
      <c r="E5" s="388" t="s">
        <v>89</v>
      </c>
      <c r="F5" s="388" t="s">
        <v>90</v>
      </c>
      <c r="G5" s="388"/>
      <c r="H5" s="388" t="s">
        <v>161</v>
      </c>
      <c r="I5" s="405" t="s">
        <v>157</v>
      </c>
      <c r="J5" s="405"/>
      <c r="K5" s="388" t="s">
        <v>162</v>
      </c>
      <c r="L5" s="388" t="s">
        <v>187</v>
      </c>
      <c r="M5" s="388" t="s">
        <v>91</v>
      </c>
      <c r="N5" s="388" t="s">
        <v>163</v>
      </c>
      <c r="O5" s="388" t="s">
        <v>164</v>
      </c>
      <c r="P5" s="388" t="s">
        <v>188</v>
      </c>
      <c r="Q5" s="388" t="s">
        <v>189</v>
      </c>
      <c r="R5" s="382" t="s">
        <v>165</v>
      </c>
      <c r="S5" s="382"/>
      <c r="T5" s="382"/>
      <c r="U5" s="382"/>
      <c r="V5" s="382"/>
      <c r="W5" s="390" t="s">
        <v>92</v>
      </c>
      <c r="X5" s="125" t="s">
        <v>93</v>
      </c>
      <c r="Y5" s="125" t="s">
        <v>94</v>
      </c>
      <c r="Z5" s="125" t="s">
        <v>95</v>
      </c>
      <c r="AA5" s="126" t="s">
        <v>96</v>
      </c>
      <c r="AB5" s="126" t="s">
        <v>180</v>
      </c>
      <c r="AC5" s="127"/>
      <c r="AD5" s="127"/>
      <c r="AE5" s="127"/>
    </row>
    <row r="6" spans="1:32" s="128" customFormat="1" ht="96.75" customHeight="1" x14ac:dyDescent="0.25">
      <c r="A6" s="399"/>
      <c r="B6" s="401"/>
      <c r="C6" s="389"/>
      <c r="D6" s="389"/>
      <c r="E6" s="389"/>
      <c r="F6" s="389"/>
      <c r="G6" s="389"/>
      <c r="H6" s="389"/>
      <c r="I6" s="129" t="s">
        <v>97</v>
      </c>
      <c r="J6" s="129" t="s">
        <v>98</v>
      </c>
      <c r="K6" s="389"/>
      <c r="L6" s="389"/>
      <c r="M6" s="389"/>
      <c r="N6" s="389"/>
      <c r="O6" s="389"/>
      <c r="P6" s="389"/>
      <c r="Q6" s="389"/>
      <c r="R6" s="254" t="s">
        <v>137</v>
      </c>
      <c r="S6" s="254" t="s">
        <v>138</v>
      </c>
      <c r="T6" s="254" t="s">
        <v>139</v>
      </c>
      <c r="U6" s="254" t="s">
        <v>140</v>
      </c>
      <c r="V6" s="254" t="s">
        <v>141</v>
      </c>
      <c r="W6" s="391"/>
      <c r="X6" s="125"/>
      <c r="Y6" s="125"/>
      <c r="Z6" s="125"/>
      <c r="AA6" s="126"/>
      <c r="AB6" s="127"/>
      <c r="AC6" s="127"/>
      <c r="AD6" s="127"/>
      <c r="AE6" s="127"/>
    </row>
    <row r="7" spans="1:32" s="137" customFormat="1" ht="13.5" customHeight="1" x14ac:dyDescent="0.25">
      <c r="A7" s="257" t="s">
        <v>0</v>
      </c>
      <c r="B7" s="130" t="s">
        <v>1</v>
      </c>
      <c r="C7" s="130" t="s">
        <v>2</v>
      </c>
      <c r="D7" s="130" t="s">
        <v>199</v>
      </c>
      <c r="E7" s="130" t="s">
        <v>7</v>
      </c>
      <c r="F7" s="130" t="s">
        <v>14</v>
      </c>
      <c r="G7" s="130"/>
      <c r="H7" s="130" t="s">
        <v>99</v>
      </c>
      <c r="I7" s="130" t="s">
        <v>100</v>
      </c>
      <c r="J7" s="130" t="s">
        <v>101</v>
      </c>
      <c r="K7" s="130" t="s">
        <v>102</v>
      </c>
      <c r="L7" s="130" t="s">
        <v>103</v>
      </c>
      <c r="M7" s="130" t="s">
        <v>104</v>
      </c>
      <c r="N7" s="130" t="s">
        <v>105</v>
      </c>
      <c r="O7" s="130" t="s">
        <v>106</v>
      </c>
      <c r="P7" s="130" t="s">
        <v>107</v>
      </c>
      <c r="Q7" s="131" t="s">
        <v>108</v>
      </c>
      <c r="R7" s="132" t="s">
        <v>119</v>
      </c>
      <c r="S7" s="133" t="s">
        <v>142</v>
      </c>
      <c r="T7" s="133" t="s">
        <v>143</v>
      </c>
      <c r="U7" s="133" t="s">
        <v>144</v>
      </c>
      <c r="V7" s="131" t="s">
        <v>145</v>
      </c>
      <c r="W7" s="134" t="s">
        <v>146</v>
      </c>
      <c r="X7" s="349">
        <v>1</v>
      </c>
      <c r="Y7" s="349">
        <v>0.9</v>
      </c>
      <c r="Z7" s="349">
        <v>0.75</v>
      </c>
      <c r="AA7" s="349">
        <v>0.7</v>
      </c>
      <c r="AB7" s="349">
        <v>0.5</v>
      </c>
      <c r="AC7" s="349">
        <v>0.35</v>
      </c>
      <c r="AD7" s="349">
        <v>0.25</v>
      </c>
      <c r="AE7" s="350" t="s">
        <v>109</v>
      </c>
      <c r="AF7" s="136"/>
    </row>
    <row r="8" spans="1:32" s="149" customFormat="1" x14ac:dyDescent="0.25">
      <c r="A8" s="392">
        <v>1</v>
      </c>
      <c r="B8" s="402"/>
      <c r="C8" s="394"/>
      <c r="D8" s="394"/>
      <c r="E8" s="396"/>
      <c r="F8" s="129" t="s">
        <v>110</v>
      </c>
      <c r="G8" s="138"/>
      <c r="H8" s="139"/>
      <c r="I8" s="140"/>
      <c r="J8" s="140"/>
      <c r="K8" s="141">
        <v>261</v>
      </c>
      <c r="L8" s="142"/>
      <c r="M8" s="332"/>
      <c r="N8" s="143"/>
      <c r="O8" s="143"/>
      <c r="P8" s="99" t="str">
        <f t="shared" ref="P8:P10" si="0">IF(H8="","",IF(H8="Ne treba raditi na predm.",1+SUM(M8:O8),(SUM(M8:O8)/H8)))</f>
        <v/>
      </c>
      <c r="Q8" s="144" t="str">
        <f>IF(L8&gt;0,IF(H8="Ne treba raditi na predm.",P8,P8*(K8/(K8-L8))),P8)</f>
        <v/>
      </c>
      <c r="R8" s="145"/>
      <c r="S8" s="146"/>
      <c r="T8" s="146"/>
      <c r="U8" s="146"/>
      <c r="V8" s="147" t="str">
        <f>IF(R8="","",S8/(R8-T8))</f>
        <v/>
      </c>
      <c r="W8" s="148" t="str">
        <f>IF(Q8="","",IF(C8="Ne","",IF(H8="Ne treba raditi na predm.","",IF(D8="Da",IF(Q8&gt;1,10,IF(V8="",IF(Q8&gt;0.9,9,IF(Q8&gt;0.8,8,IF(Q8&gt;0.7,6,IF(Q8&gt;0.6,4,IF(Q8&gt;0.5,2,0))))),IF(V8&gt;0.94,10,IF(V8&gt;0.9,9,IF(V8&gt;0.8,8,IF(V8&gt;0.7,6,IF(V8&gt;0.6,4,IF(V8&gt;0.5,2,0)))))))),IF(Q8&gt;1,15,IF(V8="",IF(Q8&gt;0.9,13,IF(Q8&gt;0.8,11,IF(Q8&gt;0.7,9,IF(Q8&gt;0.6,6,IF(Q8&gt;0.5,3,0))))),IF(V8&gt;0.94,15,IF(V8&gt;0.9,12,IF(V8&gt;0.8,9,IF(V8&gt;0.7,8,IF(V8&gt;0.6,6,IF(V8&gt;0.5,3,0))))))))))))</f>
        <v/>
      </c>
      <c r="X8" s="100">
        <v>0.7</v>
      </c>
      <c r="Y8" s="100">
        <v>0.5</v>
      </c>
      <c r="Z8" s="100">
        <v>0.4</v>
      </c>
      <c r="AA8" s="100">
        <v>0.3</v>
      </c>
      <c r="AB8" s="135" t="s">
        <v>109</v>
      </c>
      <c r="AC8" s="125"/>
      <c r="AD8" s="127"/>
      <c r="AE8" s="127"/>
      <c r="AF8" s="127"/>
    </row>
    <row r="9" spans="1:32" s="149" customFormat="1" ht="15.75" thickBot="1" x14ac:dyDescent="0.3">
      <c r="A9" s="393"/>
      <c r="B9" s="403"/>
      <c r="C9" s="395"/>
      <c r="D9" s="395"/>
      <c r="E9" s="397"/>
      <c r="F9" s="150" t="s">
        <v>110</v>
      </c>
      <c r="G9" s="151"/>
      <c r="H9" s="152"/>
      <c r="I9" s="153"/>
      <c r="J9" s="153"/>
      <c r="K9" s="154">
        <v>261</v>
      </c>
      <c r="L9" s="155"/>
      <c r="M9" s="333"/>
      <c r="N9" s="156"/>
      <c r="O9" s="157"/>
      <c r="P9" s="101" t="str">
        <f t="shared" si="0"/>
        <v/>
      </c>
      <c r="Q9" s="158" t="str">
        <f t="shared" ref="Q9:Q24" si="1">IF(L9&gt;0,IF(H9="Ne treba raditi na predm.",P9,P9*(K9/(K9-L9))),P9)</f>
        <v/>
      </c>
      <c r="R9" s="159"/>
      <c r="S9" s="160"/>
      <c r="T9" s="160"/>
      <c r="U9" s="160"/>
      <c r="V9" s="158" t="str">
        <f t="shared" ref="V9:V20" si="2">IF(R9="","",S9/(R9-T9))</f>
        <v/>
      </c>
      <c r="W9" s="335" t="str">
        <f>IF(Q9="","",IF(C8="Ne","",IF(H9="Ne treba raditi na predm.","",IF(D8="Da",IF(Q9&gt;1,10,IF(V9="",IF(Q9&gt;0.9,9,IF(Q9&gt;0.8,8,IF(Q9&gt;0.7,6,IF(Q9&gt;0.6,4,IF(Q9&gt;0.5,2,0))))),IF(V9&gt;0.94,10,IF(V9&gt;0.9,9,IF(V9&gt;0.8,8,IF(V9&gt;0.7,6,IF(V9&gt;0.6,4,IF(V9&gt;0.5,2,0)))))))),IF(Q9&gt;1,15,IF(V9="",IF(Q9&gt;0.9,13,IF(Q9&gt;0.8,11,IF(Q9&gt;0.7,9,IF(Q9&gt;0.6,6,IF(Q9&gt;0.5,3,0))))),IF(V9&gt;0.94,15,IF(V9&gt;0.9,12,IF(V9&gt;0.8,9,IF(V9&gt;0.7,8,IF(V9&gt;0.6,6,IF(V9&gt;0.5,3,0))))))))))))</f>
        <v/>
      </c>
      <c r="X9" s="100"/>
      <c r="Y9" s="100"/>
      <c r="Z9" s="100"/>
      <c r="AA9" s="100"/>
      <c r="AB9" s="135"/>
      <c r="AC9" s="125"/>
      <c r="AD9" s="127"/>
      <c r="AE9" s="127"/>
      <c r="AF9" s="127"/>
    </row>
    <row r="10" spans="1:32" s="125" customFormat="1" ht="15.75" thickTop="1" x14ac:dyDescent="0.2">
      <c r="A10" s="258">
        <v>2</v>
      </c>
      <c r="B10" s="328"/>
      <c r="C10" s="162"/>
      <c r="D10" s="162"/>
      <c r="E10" s="331"/>
      <c r="F10" s="163"/>
      <c r="G10" s="346" t="str">
        <f t="shared" ref="G10:G20" si="3">IF(F10="Sudija",1,IF(F10="Stručni saradnik",1,""))</f>
        <v/>
      </c>
      <c r="H10" s="164"/>
      <c r="I10" s="165"/>
      <c r="J10" s="165"/>
      <c r="K10" s="166">
        <v>261</v>
      </c>
      <c r="L10" s="167"/>
      <c r="M10" s="334"/>
      <c r="N10" s="168"/>
      <c r="O10" s="168"/>
      <c r="P10" s="102" t="str">
        <f t="shared" si="0"/>
        <v/>
      </c>
      <c r="Q10" s="144" t="str">
        <f t="shared" si="1"/>
        <v/>
      </c>
      <c r="R10" s="169"/>
      <c r="S10" s="170"/>
      <c r="T10" s="170"/>
      <c r="U10" s="170"/>
      <c r="V10" s="144" t="str">
        <f t="shared" si="2"/>
        <v/>
      </c>
      <c r="W10" s="171" t="str">
        <f>IF(Q10="","",IF(C10="Ne","",IF(H10="Ne treba raditi na predm.","",IF(D10="Da",IF(Q10&gt;1,30,IF(V10="",IF(Q10&gt;0.9,25,IF(Q10&gt;0.8,20,IF(Q10&gt;0.7,15,IF(Q10&gt;0.6,10,IF(Q10&gt;0.5,5,0))))),IF(V10&gt;0.94,30,IF(V10&gt;0.9,25,IF(V10&gt;0.8,20,IF(V10&gt;0.7,15,IF(V10&gt;0.6,10,IF(V10&gt;0.5,5,0)))))))),IF(Q10&gt;1,40,IF(V10="",IF(Q10&gt;0.95,35,IF(Q10&gt;0.9,30,IF(Q10&gt;0.8,20,IF(Q10&gt;0.7,15,IF(Q10&gt;0.6,10,IF(Q10&gt;0.5,5,0)))))),IF(V10&gt;0.94,40,IF(V10&gt;0.9,35,IF(V10&gt;0.8,30,IF(V10&gt;0.7,20,IF(V10&gt;0.6,15,IF(V10&gt;0.5,10,0))))))))))))</f>
        <v/>
      </c>
      <c r="X10" s="125" t="s">
        <v>111</v>
      </c>
      <c r="Y10" s="125" t="s">
        <v>112</v>
      </c>
    </row>
    <row r="11" spans="1:32" s="125" customFormat="1" x14ac:dyDescent="0.2">
      <c r="A11" s="259">
        <v>3</v>
      </c>
      <c r="B11" s="329"/>
      <c r="C11" s="162"/>
      <c r="D11" s="162"/>
      <c r="E11" s="330"/>
      <c r="F11" s="163"/>
      <c r="G11" s="212" t="str">
        <f t="shared" si="3"/>
        <v/>
      </c>
      <c r="H11" s="164"/>
      <c r="I11" s="140"/>
      <c r="J11" s="140"/>
      <c r="K11" s="141">
        <v>261</v>
      </c>
      <c r="L11" s="167"/>
      <c r="M11" s="334"/>
      <c r="N11" s="168"/>
      <c r="O11" s="168"/>
      <c r="P11" s="99" t="str">
        <f>IF(H11="","",IF(H11="Ne treba raditi na predm.",1+SUM(M11:O11),(SUM(M11:O11)/H11)))</f>
        <v/>
      </c>
      <c r="Q11" s="144" t="str">
        <f t="shared" si="1"/>
        <v/>
      </c>
      <c r="R11" s="145"/>
      <c r="S11" s="146"/>
      <c r="T11" s="146"/>
      <c r="U11" s="146"/>
      <c r="V11" s="147" t="str">
        <f t="shared" si="2"/>
        <v/>
      </c>
      <c r="W11" s="171" t="str">
        <f t="shared" ref="W11:W24" si="4">IF(Q11="","",IF(C11="Ne","",IF(H11="Ne treba raditi na predm.","",IF(D11="Da",IF(Q11&gt;1,30,IF(V11="",IF(Q11&gt;0.9,25,IF(Q11&gt;0.8,20,IF(Q11&gt;0.7,15,IF(Q11&gt;0.6,10,IF(Q11&gt;0.5,5,0))))),IF(V11&gt;0.94,30,IF(V11&gt;0.9,25,IF(V11&gt;0.8,20,IF(V11&gt;0.7,15,IF(V11&gt;0.6,10,IF(V11&gt;0.5,5,0)))))))),IF(Q11&gt;1,40,IF(V11="",IF(Q11&gt;0.95,35,IF(Q11&gt;0.9,30,IF(Q11&gt;0.8,20,IF(Q11&gt;0.7,15,IF(Q11&gt;0.6,10,IF(Q11&gt;0.5,5,0)))))),IF(V11&gt;0.94,40,IF(V11&gt;0.9,35,IF(V11&gt;0.8,30,IF(V11&gt;0.7,20,IF(V11&gt;0.6,15,IF(V11&gt;0.5,10,0))))))))))))</f>
        <v/>
      </c>
    </row>
    <row r="12" spans="1:32" s="125" customFormat="1" x14ac:dyDescent="0.2">
      <c r="A12" s="259">
        <v>4</v>
      </c>
      <c r="B12" s="329"/>
      <c r="C12" s="162"/>
      <c r="D12" s="162"/>
      <c r="E12" s="330"/>
      <c r="F12" s="163"/>
      <c r="G12" s="212" t="str">
        <f t="shared" si="3"/>
        <v/>
      </c>
      <c r="H12" s="164"/>
      <c r="I12" s="140"/>
      <c r="J12" s="140"/>
      <c r="K12" s="141">
        <v>261</v>
      </c>
      <c r="L12" s="167"/>
      <c r="M12" s="334"/>
      <c r="N12" s="168"/>
      <c r="O12" s="168"/>
      <c r="P12" s="99" t="str">
        <f t="shared" ref="P12:P21" si="5">IF(H12="","",IF(H12="Ne treba raditi na predm.",1+SUM(M12:O12),(SUM(M12:O12)/H12)))</f>
        <v/>
      </c>
      <c r="Q12" s="144" t="str">
        <f t="shared" si="1"/>
        <v/>
      </c>
      <c r="R12" s="145"/>
      <c r="S12" s="146"/>
      <c r="T12" s="146"/>
      <c r="U12" s="146"/>
      <c r="V12" s="147" t="str">
        <f t="shared" si="2"/>
        <v/>
      </c>
      <c r="W12" s="171" t="str">
        <f t="shared" si="4"/>
        <v/>
      </c>
    </row>
    <row r="13" spans="1:32" s="125" customFormat="1" x14ac:dyDescent="0.2">
      <c r="A13" s="259">
        <v>5</v>
      </c>
      <c r="B13" s="329"/>
      <c r="C13" s="162"/>
      <c r="D13" s="162"/>
      <c r="E13" s="330"/>
      <c r="F13" s="163"/>
      <c r="G13" s="212" t="str">
        <f t="shared" si="3"/>
        <v/>
      </c>
      <c r="H13" s="164"/>
      <c r="I13" s="140"/>
      <c r="J13" s="140"/>
      <c r="K13" s="141">
        <v>261</v>
      </c>
      <c r="L13" s="167"/>
      <c r="M13" s="334"/>
      <c r="N13" s="168"/>
      <c r="O13" s="168"/>
      <c r="P13" s="99" t="str">
        <f>IF(H13="","",IF(H13="Ne treba raditi na predm.",1+SUM(M13:O13),(SUM(M13:O13)/H13)))</f>
        <v/>
      </c>
      <c r="Q13" s="144" t="str">
        <f t="shared" si="1"/>
        <v/>
      </c>
      <c r="R13" s="145"/>
      <c r="S13" s="146"/>
      <c r="T13" s="146"/>
      <c r="U13" s="146"/>
      <c r="V13" s="147" t="str">
        <f t="shared" si="2"/>
        <v/>
      </c>
      <c r="W13" s="171" t="str">
        <f t="shared" si="4"/>
        <v/>
      </c>
    </row>
    <row r="14" spans="1:32" s="125" customFormat="1" x14ac:dyDescent="0.2">
      <c r="A14" s="259">
        <v>6</v>
      </c>
      <c r="B14" s="329"/>
      <c r="C14" s="174"/>
      <c r="D14" s="353"/>
      <c r="E14" s="330"/>
      <c r="F14" s="163"/>
      <c r="G14" s="212" t="str">
        <f t="shared" si="3"/>
        <v/>
      </c>
      <c r="H14" s="164"/>
      <c r="I14" s="140"/>
      <c r="J14" s="140"/>
      <c r="K14" s="141">
        <v>261</v>
      </c>
      <c r="L14" s="167"/>
      <c r="M14" s="334"/>
      <c r="N14" s="168"/>
      <c r="O14" s="168"/>
      <c r="P14" s="99" t="str">
        <f t="shared" si="5"/>
        <v/>
      </c>
      <c r="Q14" s="144" t="str">
        <f t="shared" si="1"/>
        <v/>
      </c>
      <c r="R14" s="145"/>
      <c r="S14" s="146"/>
      <c r="T14" s="146"/>
      <c r="U14" s="146"/>
      <c r="V14" s="147" t="str">
        <f t="shared" si="2"/>
        <v/>
      </c>
      <c r="W14" s="171" t="str">
        <f t="shared" si="4"/>
        <v/>
      </c>
    </row>
    <row r="15" spans="1:32" s="125" customFormat="1" x14ac:dyDescent="0.2">
      <c r="A15" s="259">
        <v>7</v>
      </c>
      <c r="B15" s="329"/>
      <c r="C15" s="174"/>
      <c r="D15" s="353"/>
      <c r="E15" s="330"/>
      <c r="F15" s="163"/>
      <c r="G15" s="212" t="str">
        <f t="shared" si="3"/>
        <v/>
      </c>
      <c r="H15" s="164"/>
      <c r="I15" s="140"/>
      <c r="J15" s="140"/>
      <c r="K15" s="141">
        <v>261</v>
      </c>
      <c r="L15" s="167"/>
      <c r="M15" s="334"/>
      <c r="N15" s="168"/>
      <c r="O15" s="168"/>
      <c r="P15" s="99" t="str">
        <f t="shared" si="5"/>
        <v/>
      </c>
      <c r="Q15" s="144" t="str">
        <f t="shared" si="1"/>
        <v/>
      </c>
      <c r="R15" s="145"/>
      <c r="S15" s="146"/>
      <c r="T15" s="146"/>
      <c r="U15" s="146"/>
      <c r="V15" s="147" t="str">
        <f t="shared" si="2"/>
        <v/>
      </c>
      <c r="W15" s="171" t="str">
        <f t="shared" si="4"/>
        <v/>
      </c>
    </row>
    <row r="16" spans="1:32" s="125" customFormat="1" x14ac:dyDescent="0.2">
      <c r="A16" s="259">
        <v>8</v>
      </c>
      <c r="B16" s="329"/>
      <c r="C16" s="174"/>
      <c r="D16" s="353"/>
      <c r="E16" s="330"/>
      <c r="F16" s="163"/>
      <c r="G16" s="212" t="str">
        <f t="shared" si="3"/>
        <v/>
      </c>
      <c r="H16" s="164"/>
      <c r="I16" s="140"/>
      <c r="J16" s="140"/>
      <c r="K16" s="141">
        <v>261</v>
      </c>
      <c r="L16" s="167"/>
      <c r="M16" s="334"/>
      <c r="N16" s="168"/>
      <c r="O16" s="168"/>
      <c r="P16" s="99" t="str">
        <f t="shared" si="5"/>
        <v/>
      </c>
      <c r="Q16" s="144" t="str">
        <f t="shared" si="1"/>
        <v/>
      </c>
      <c r="R16" s="145"/>
      <c r="S16" s="146"/>
      <c r="T16" s="146"/>
      <c r="U16" s="146"/>
      <c r="V16" s="147" t="str">
        <f t="shared" si="2"/>
        <v/>
      </c>
      <c r="W16" s="171" t="str">
        <f t="shared" si="4"/>
        <v/>
      </c>
    </row>
    <row r="17" spans="1:25" s="125" customFormat="1" x14ac:dyDescent="0.2">
      <c r="A17" s="259">
        <v>9</v>
      </c>
      <c r="B17" s="172"/>
      <c r="C17" s="174"/>
      <c r="D17" s="353"/>
      <c r="E17" s="161"/>
      <c r="F17" s="163"/>
      <c r="G17" s="212" t="str">
        <f t="shared" si="3"/>
        <v/>
      </c>
      <c r="H17" s="164"/>
      <c r="I17" s="140"/>
      <c r="J17" s="140"/>
      <c r="K17" s="141">
        <v>261</v>
      </c>
      <c r="L17" s="167"/>
      <c r="M17" s="168"/>
      <c r="N17" s="168"/>
      <c r="O17" s="168"/>
      <c r="P17" s="99" t="str">
        <f t="shared" si="5"/>
        <v/>
      </c>
      <c r="Q17" s="144" t="str">
        <f t="shared" si="1"/>
        <v/>
      </c>
      <c r="R17" s="145"/>
      <c r="S17" s="146"/>
      <c r="T17" s="146"/>
      <c r="U17" s="146"/>
      <c r="V17" s="147" t="str">
        <f t="shared" si="2"/>
        <v/>
      </c>
      <c r="W17" s="171" t="str">
        <f t="shared" si="4"/>
        <v/>
      </c>
    </row>
    <row r="18" spans="1:25" s="125" customFormat="1" x14ac:dyDescent="0.2">
      <c r="A18" s="259">
        <v>10</v>
      </c>
      <c r="B18" s="172"/>
      <c r="C18" s="174"/>
      <c r="D18" s="353"/>
      <c r="E18" s="161"/>
      <c r="F18" s="163"/>
      <c r="G18" s="212" t="str">
        <f t="shared" si="3"/>
        <v/>
      </c>
      <c r="H18" s="164"/>
      <c r="I18" s="140"/>
      <c r="J18" s="140"/>
      <c r="K18" s="141">
        <v>261</v>
      </c>
      <c r="L18" s="167"/>
      <c r="M18" s="168"/>
      <c r="N18" s="168"/>
      <c r="O18" s="168"/>
      <c r="P18" s="99" t="str">
        <f t="shared" si="5"/>
        <v/>
      </c>
      <c r="Q18" s="144" t="str">
        <f t="shared" si="1"/>
        <v/>
      </c>
      <c r="R18" s="145"/>
      <c r="S18" s="146"/>
      <c r="T18" s="146"/>
      <c r="U18" s="146"/>
      <c r="V18" s="147" t="str">
        <f t="shared" si="2"/>
        <v/>
      </c>
      <c r="W18" s="171" t="str">
        <f t="shared" si="4"/>
        <v/>
      </c>
    </row>
    <row r="19" spans="1:25" s="125" customFormat="1" x14ac:dyDescent="0.2">
      <c r="A19" s="259">
        <v>11</v>
      </c>
      <c r="B19" s="172"/>
      <c r="C19" s="174"/>
      <c r="D19" s="353"/>
      <c r="E19" s="161"/>
      <c r="F19" s="163"/>
      <c r="G19" s="212" t="str">
        <f t="shared" si="3"/>
        <v/>
      </c>
      <c r="H19" s="164"/>
      <c r="I19" s="140"/>
      <c r="J19" s="140"/>
      <c r="K19" s="141">
        <v>261</v>
      </c>
      <c r="L19" s="167"/>
      <c r="M19" s="168"/>
      <c r="N19" s="168"/>
      <c r="O19" s="168"/>
      <c r="P19" s="99" t="str">
        <f t="shared" si="5"/>
        <v/>
      </c>
      <c r="Q19" s="144" t="str">
        <f t="shared" si="1"/>
        <v/>
      </c>
      <c r="R19" s="145"/>
      <c r="S19" s="146"/>
      <c r="T19" s="146"/>
      <c r="U19" s="146"/>
      <c r="V19" s="147" t="str">
        <f t="shared" si="2"/>
        <v/>
      </c>
      <c r="W19" s="171" t="str">
        <f t="shared" si="4"/>
        <v/>
      </c>
    </row>
    <row r="20" spans="1:25" s="125" customFormat="1" x14ac:dyDescent="0.2">
      <c r="A20" s="259">
        <v>12</v>
      </c>
      <c r="B20" s="172"/>
      <c r="C20" s="174"/>
      <c r="D20" s="353"/>
      <c r="E20" s="161"/>
      <c r="F20" s="163"/>
      <c r="G20" s="212" t="str">
        <f t="shared" si="3"/>
        <v/>
      </c>
      <c r="H20" s="164"/>
      <c r="I20" s="140"/>
      <c r="J20" s="140"/>
      <c r="K20" s="141">
        <v>261</v>
      </c>
      <c r="L20" s="167"/>
      <c r="M20" s="168"/>
      <c r="N20" s="168"/>
      <c r="O20" s="168"/>
      <c r="P20" s="99" t="str">
        <f t="shared" si="5"/>
        <v/>
      </c>
      <c r="Q20" s="144" t="str">
        <f t="shared" si="1"/>
        <v/>
      </c>
      <c r="R20" s="145"/>
      <c r="S20" s="146"/>
      <c r="T20" s="146"/>
      <c r="U20" s="146"/>
      <c r="V20" s="147" t="str">
        <f t="shared" si="2"/>
        <v/>
      </c>
      <c r="W20" s="171" t="str">
        <f t="shared" si="4"/>
        <v/>
      </c>
    </row>
    <row r="21" spans="1:25" s="125" customFormat="1" x14ac:dyDescent="0.2">
      <c r="A21" s="259"/>
      <c r="B21" s="172"/>
      <c r="C21" s="174"/>
      <c r="D21" s="353"/>
      <c r="E21" s="161"/>
      <c r="F21" s="163"/>
      <c r="G21" s="212" t="str">
        <f t="shared" ref="G21:G24" si="6">IF(F21="Sudija",1,IF(F21="Stručni saradnik",1,""))</f>
        <v/>
      </c>
      <c r="H21" s="175"/>
      <c r="I21" s="140"/>
      <c r="J21" s="140"/>
      <c r="K21" s="141">
        <v>261</v>
      </c>
      <c r="L21" s="167"/>
      <c r="M21" s="168"/>
      <c r="N21" s="168"/>
      <c r="O21" s="168"/>
      <c r="P21" s="99" t="str">
        <f t="shared" si="5"/>
        <v/>
      </c>
      <c r="Q21" s="144" t="str">
        <f t="shared" si="1"/>
        <v/>
      </c>
      <c r="R21" s="145"/>
      <c r="S21" s="146"/>
      <c r="T21" s="146"/>
      <c r="U21" s="146"/>
      <c r="V21" s="147" t="str">
        <f t="shared" ref="V21:V24" si="7">IF(R21="","",S21/(R21-T21))</f>
        <v/>
      </c>
      <c r="W21" s="171" t="str">
        <f t="shared" si="4"/>
        <v/>
      </c>
      <c r="X21" s="100"/>
      <c r="Y21" s="100"/>
    </row>
    <row r="22" spans="1:25" s="125" customFormat="1" x14ac:dyDescent="0.2">
      <c r="A22" s="259"/>
      <c r="B22" s="172"/>
      <c r="C22" s="174"/>
      <c r="D22" s="353"/>
      <c r="E22" s="161"/>
      <c r="F22" s="163"/>
      <c r="G22" s="212" t="str">
        <f t="shared" si="6"/>
        <v/>
      </c>
      <c r="H22" s="175"/>
      <c r="I22" s="140"/>
      <c r="J22" s="140"/>
      <c r="K22" s="141">
        <v>261</v>
      </c>
      <c r="L22" s="167"/>
      <c r="M22" s="168"/>
      <c r="N22" s="168"/>
      <c r="O22" s="168"/>
      <c r="P22" s="99" t="str">
        <f t="shared" ref="P22:P24" si="8">IF(H22="","",IF(H22="Ne treba raditi na predm.",1+SUM(M22:O22),(SUM(M22:O22)/H22)))</f>
        <v/>
      </c>
      <c r="Q22" s="144" t="str">
        <f t="shared" si="1"/>
        <v/>
      </c>
      <c r="R22" s="145"/>
      <c r="S22" s="146"/>
      <c r="T22" s="146"/>
      <c r="U22" s="146"/>
      <c r="V22" s="147" t="str">
        <f t="shared" si="7"/>
        <v/>
      </c>
      <c r="W22" s="171" t="str">
        <f t="shared" si="4"/>
        <v/>
      </c>
      <c r="X22" s="100"/>
      <c r="Y22" s="100"/>
    </row>
    <row r="23" spans="1:25" s="125" customFormat="1" x14ac:dyDescent="0.2">
      <c r="A23" s="259"/>
      <c r="B23" s="172"/>
      <c r="C23" s="174"/>
      <c r="D23" s="353"/>
      <c r="E23" s="161"/>
      <c r="F23" s="163"/>
      <c r="G23" s="212" t="str">
        <f t="shared" si="6"/>
        <v/>
      </c>
      <c r="H23" s="175"/>
      <c r="I23" s="140"/>
      <c r="J23" s="140"/>
      <c r="K23" s="141">
        <v>261</v>
      </c>
      <c r="L23" s="167"/>
      <c r="M23" s="168"/>
      <c r="N23" s="168"/>
      <c r="O23" s="168"/>
      <c r="P23" s="99" t="str">
        <f t="shared" si="8"/>
        <v/>
      </c>
      <c r="Q23" s="144" t="str">
        <f t="shared" si="1"/>
        <v/>
      </c>
      <c r="R23" s="145"/>
      <c r="S23" s="146"/>
      <c r="T23" s="146"/>
      <c r="U23" s="146"/>
      <c r="V23" s="147" t="str">
        <f t="shared" si="7"/>
        <v/>
      </c>
      <c r="W23" s="171" t="str">
        <f t="shared" si="4"/>
        <v/>
      </c>
      <c r="X23" s="100"/>
      <c r="Y23" s="100"/>
    </row>
    <row r="24" spans="1:25" s="125" customFormat="1" ht="15.75" thickBot="1" x14ac:dyDescent="0.25">
      <c r="A24" s="260"/>
      <c r="B24" s="261"/>
      <c r="C24" s="262"/>
      <c r="D24" s="354"/>
      <c r="E24" s="263"/>
      <c r="F24" s="264"/>
      <c r="G24" s="347" t="str">
        <f t="shared" si="6"/>
        <v/>
      </c>
      <c r="H24" s="265"/>
      <c r="I24" s="266"/>
      <c r="J24" s="266"/>
      <c r="K24" s="262">
        <v>261</v>
      </c>
      <c r="L24" s="267"/>
      <c r="M24" s="268"/>
      <c r="N24" s="268"/>
      <c r="O24" s="268"/>
      <c r="P24" s="269" t="str">
        <f t="shared" si="8"/>
        <v/>
      </c>
      <c r="Q24" s="144" t="str">
        <f t="shared" si="1"/>
        <v/>
      </c>
      <c r="R24" s="270"/>
      <c r="S24" s="271"/>
      <c r="T24" s="271"/>
      <c r="U24" s="271"/>
      <c r="V24" s="272" t="str">
        <f t="shared" si="7"/>
        <v/>
      </c>
      <c r="W24" s="336" t="str">
        <f>IF(Q24="","",IF(C24="Ne","",IF(H24="Ne treba raditi na predm.","",IF(D24="Da",IF(Q24&gt;1,30,IF(V24="",IF(Q24&gt;0.9,25,IF(Q24&gt;0.8,20,IF(Q24&gt;0.7,15,IF(Q24&gt;0.6,10,IF(Q24&gt;0.5,5,0))))),IF(V24&gt;0.94,30,IF(V24&gt;0.9,25,IF(V24&gt;0.8,20,IF(V24&gt;0.7,15,IF(V24&gt;0.6,10,IF(V24&gt;0.5,5,0)))))))),IF(Q24&gt;1,40,IF(V24="",IF(Q24&gt;0.95,35,IF(Q24&gt;0.9,30,IF(Q24&gt;0.8,20,IF(Q24&gt;0.7,15,IF(Q24&gt;0.6,10,IF(Q24&gt;0.5,5,0)))))),IF(V24&gt;0.94,40,IF(V24&gt;0.9,35,IF(V24&gt;0.8,30,IF(V24&gt;0.7,20,IF(V24&gt;0.6,15,IF(V24&gt;0.5,10,0))))))))))))</f>
        <v/>
      </c>
      <c r="X24" s="100"/>
      <c r="Y24" s="100"/>
    </row>
    <row r="25" spans="1:25" s="186" customFormat="1" x14ac:dyDescent="0.25">
      <c r="A25" s="176"/>
      <c r="B25" s="177"/>
      <c r="C25" s="178"/>
      <c r="D25" s="178"/>
      <c r="E25" s="177"/>
      <c r="F25" s="177"/>
      <c r="G25" s="179"/>
      <c r="H25" s="180"/>
      <c r="I25" s="181"/>
      <c r="J25" s="181"/>
      <c r="K25" s="182"/>
      <c r="L25" s="176"/>
      <c r="M25" s="183"/>
      <c r="N25" s="183"/>
      <c r="O25" s="183"/>
      <c r="P25" s="184" t="s">
        <v>113</v>
      </c>
      <c r="Q25" s="273" t="str">
        <f>IF(Q8="",IF(Q9="","",AVERAGEIF(Q8:Q24,"&gt;0,2")),AVERAGEIF(Q8:Q24,"&gt;0,2"))</f>
        <v/>
      </c>
      <c r="R25" s="185">
        <f>SUM(R8:R24)</f>
        <v>0</v>
      </c>
      <c r="S25" s="185">
        <f>SUM(S8:S24)</f>
        <v>0</v>
      </c>
      <c r="T25" s="185">
        <f>SUM(T8:T24)</f>
        <v>0</v>
      </c>
      <c r="U25" s="185">
        <f>SUM(U8:U24)</f>
        <v>0</v>
      </c>
      <c r="V25" s="188" t="str">
        <f>IF(R25=0,"",S25/(R25-T25))</f>
        <v/>
      </c>
      <c r="W25" s="189"/>
    </row>
    <row r="26" spans="1:25" s="186" customFormat="1" ht="15.75" thickBot="1" x14ac:dyDescent="0.3">
      <c r="A26" s="176"/>
      <c r="B26" s="177"/>
      <c r="C26" s="178"/>
      <c r="D26" s="178"/>
      <c r="E26" s="177"/>
      <c r="F26" s="177"/>
      <c r="G26" s="179"/>
      <c r="H26" s="180"/>
      <c r="I26" s="181"/>
      <c r="J26" s="181"/>
      <c r="K26" s="182"/>
      <c r="L26" s="176"/>
      <c r="M26" s="183"/>
      <c r="N26" s="183"/>
      <c r="O26" s="183"/>
      <c r="P26" s="187" t="s">
        <v>190</v>
      </c>
      <c r="Q26" s="274" t="str">
        <f>IF(Q25="","",IF(Q25&gt;1,30,IF(Q25&gt;0.9,25,IF(Q25&gt;0.8,20,IF(Q25&gt;0.7,15,IF(Q25&gt;0.6,10,IF(Q25&gt;0.5,5,0)))))))</f>
        <v/>
      </c>
      <c r="R26" s="185"/>
      <c r="S26" s="185"/>
      <c r="T26" s="185"/>
      <c r="U26" s="185"/>
      <c r="V26" s="188"/>
      <c r="W26" s="189"/>
    </row>
    <row r="27" spans="1:25" s="186" customFormat="1" x14ac:dyDescent="0.25">
      <c r="A27" s="176"/>
      <c r="B27" s="177"/>
      <c r="C27" s="178"/>
      <c r="D27" s="178"/>
      <c r="E27" s="177"/>
      <c r="F27" s="177"/>
      <c r="G27" s="179"/>
      <c r="H27" s="180"/>
      <c r="I27" s="181"/>
      <c r="J27" s="181"/>
      <c r="K27" s="182"/>
      <c r="L27" s="176"/>
      <c r="M27" s="183"/>
      <c r="N27" s="183"/>
      <c r="O27" s="183"/>
      <c r="P27" s="187"/>
      <c r="Q27" s="190"/>
      <c r="R27" s="185"/>
      <c r="S27" s="185"/>
      <c r="T27" s="185"/>
      <c r="U27" s="185"/>
      <c r="V27" s="188"/>
      <c r="W27" s="189"/>
    </row>
    <row r="28" spans="1:25" s="186" customFormat="1" x14ac:dyDescent="0.25">
      <c r="A28" s="176"/>
      <c r="B28" s="411" t="s">
        <v>168</v>
      </c>
      <c r="C28" s="412"/>
      <c r="D28" s="412"/>
      <c r="E28" s="412"/>
      <c r="F28" s="412"/>
      <c r="G28" s="412"/>
      <c r="H28" s="413"/>
      <c r="I28" s="181"/>
      <c r="J28" s="181"/>
      <c r="K28" s="182"/>
      <c r="L28" s="176"/>
      <c r="M28" s="183"/>
      <c r="N28" s="183"/>
      <c r="O28" s="183"/>
      <c r="P28" s="187"/>
      <c r="Q28" s="190"/>
      <c r="R28" s="185"/>
      <c r="S28" s="185"/>
      <c r="T28" s="185"/>
      <c r="U28" s="185"/>
      <c r="V28" s="188"/>
      <c r="W28" s="189"/>
    </row>
    <row r="29" spans="1:25" s="186" customFormat="1" x14ac:dyDescent="0.25">
      <c r="A29" s="176"/>
      <c r="B29" s="303" t="s">
        <v>167</v>
      </c>
      <c r="C29" s="414" t="s">
        <v>169</v>
      </c>
      <c r="D29" s="415"/>
      <c r="E29" s="415"/>
      <c r="F29" s="416"/>
      <c r="G29" s="304"/>
      <c r="H29" s="305">
        <v>0.97</v>
      </c>
      <c r="I29" s="181"/>
      <c r="J29" s="181"/>
      <c r="K29" s="182"/>
      <c r="L29" s="176"/>
      <c r="M29" s="183"/>
      <c r="N29" s="183"/>
      <c r="O29" s="183"/>
      <c r="P29" s="187"/>
      <c r="Q29" s="190"/>
      <c r="R29" s="185"/>
      <c r="S29" s="185"/>
      <c r="T29" s="185"/>
      <c r="U29" s="185"/>
      <c r="V29" s="188"/>
      <c r="W29" s="189"/>
    </row>
    <row r="30" spans="1:25" s="186" customFormat="1" x14ac:dyDescent="0.25">
      <c r="A30" s="176"/>
      <c r="B30" s="306"/>
      <c r="C30" s="384"/>
      <c r="D30" s="385"/>
      <c r="E30" s="385"/>
      <c r="F30" s="386"/>
      <c r="G30" s="307"/>
      <c r="H30" s="308"/>
      <c r="I30" s="181"/>
      <c r="J30" s="181"/>
      <c r="K30" s="182"/>
      <c r="L30" s="176"/>
      <c r="M30" s="183"/>
      <c r="N30" s="183"/>
      <c r="O30" s="183"/>
      <c r="P30" s="187"/>
      <c r="Q30" s="190"/>
      <c r="R30" s="185"/>
      <c r="S30" s="185"/>
      <c r="T30" s="185"/>
      <c r="U30" s="185"/>
      <c r="V30" s="188"/>
      <c r="W30" s="189"/>
    </row>
    <row r="31" spans="1:25" s="186" customFormat="1" x14ac:dyDescent="0.25">
      <c r="A31" s="176"/>
      <c r="B31" s="306"/>
      <c r="C31" s="384"/>
      <c r="D31" s="385"/>
      <c r="E31" s="385"/>
      <c r="F31" s="386"/>
      <c r="G31" s="307"/>
      <c r="H31" s="308"/>
      <c r="I31" s="181"/>
      <c r="J31" s="181"/>
      <c r="K31" s="182"/>
      <c r="L31" s="176"/>
      <c r="M31" s="183"/>
      <c r="N31" s="183"/>
      <c r="O31" s="183"/>
      <c r="P31" s="187"/>
      <c r="Q31" s="190"/>
      <c r="R31" s="185"/>
      <c r="S31" s="185"/>
      <c r="T31" s="185"/>
      <c r="U31" s="185"/>
      <c r="V31" s="188"/>
      <c r="W31" s="189"/>
    </row>
    <row r="32" spans="1:25" s="186" customFormat="1" x14ac:dyDescent="0.25">
      <c r="A32" s="176"/>
      <c r="B32" s="306"/>
      <c r="C32" s="384"/>
      <c r="D32" s="385"/>
      <c r="E32" s="385"/>
      <c r="F32" s="386"/>
      <c r="G32" s="307"/>
      <c r="H32" s="308"/>
      <c r="I32" s="181"/>
      <c r="J32" s="181"/>
      <c r="K32" s="182"/>
      <c r="L32" s="176"/>
      <c r="M32" s="183"/>
      <c r="N32" s="183"/>
      <c r="O32" s="183"/>
      <c r="P32" s="187"/>
      <c r="Q32" s="190"/>
      <c r="R32" s="185"/>
      <c r="S32" s="185"/>
      <c r="T32" s="185"/>
      <c r="U32" s="185"/>
      <c r="V32" s="188"/>
      <c r="W32" s="189"/>
    </row>
    <row r="33" spans="1:33" s="186" customFormat="1" x14ac:dyDescent="0.25">
      <c r="A33" s="176"/>
      <c r="B33" s="306"/>
      <c r="C33" s="384"/>
      <c r="D33" s="385"/>
      <c r="E33" s="385"/>
      <c r="F33" s="386"/>
      <c r="G33" s="307"/>
      <c r="H33" s="308"/>
      <c r="I33" s="181"/>
      <c r="J33" s="181"/>
      <c r="K33" s="182"/>
      <c r="L33" s="176"/>
      <c r="M33" s="183"/>
      <c r="N33" s="183"/>
      <c r="O33" s="183"/>
      <c r="P33" s="187"/>
      <c r="Q33" s="190"/>
      <c r="R33" s="185"/>
      <c r="S33" s="185"/>
      <c r="T33" s="185"/>
      <c r="U33" s="185"/>
      <c r="V33" s="188"/>
      <c r="W33" s="189"/>
    </row>
    <row r="34" spans="1:33" s="186" customFormat="1" ht="15.75" thickBot="1" x14ac:dyDescent="0.3">
      <c r="A34" s="176"/>
      <c r="B34" s="310"/>
      <c r="C34" s="309"/>
      <c r="D34" s="309"/>
      <c r="E34" s="309"/>
      <c r="F34" s="309"/>
      <c r="G34" s="311"/>
      <c r="H34" s="312"/>
      <c r="I34" s="181"/>
      <c r="J34" s="181"/>
      <c r="K34" s="182"/>
      <c r="L34" s="176"/>
      <c r="M34" s="183"/>
      <c r="N34" s="183"/>
      <c r="O34" s="183"/>
      <c r="P34" s="187"/>
      <c r="Q34" s="190"/>
      <c r="R34" s="185"/>
      <c r="S34" s="185"/>
      <c r="T34" s="185"/>
      <c r="U34" s="185"/>
      <c r="V34" s="188"/>
      <c r="W34" s="189"/>
    </row>
    <row r="35" spans="1:33" s="186" customFormat="1" x14ac:dyDescent="0.2">
      <c r="A35" s="275"/>
      <c r="B35" s="276"/>
      <c r="C35" s="277"/>
      <c r="D35" s="277"/>
      <c r="E35" s="276"/>
      <c r="F35" s="276"/>
      <c r="G35" s="278"/>
      <c r="H35" s="279"/>
      <c r="I35" s="280"/>
      <c r="J35" s="280"/>
      <c r="K35" s="281"/>
      <c r="L35" s="282"/>
      <c r="M35" s="283"/>
      <c r="N35" s="283"/>
      <c r="O35" s="283"/>
      <c r="P35" s="284"/>
      <c r="Q35" s="285"/>
      <c r="R35" s="382" t="s">
        <v>136</v>
      </c>
      <c r="S35" s="382"/>
      <c r="T35" s="382"/>
      <c r="U35" s="382"/>
      <c r="V35" s="383"/>
      <c r="W35" s="189"/>
    </row>
    <row r="36" spans="1:33" s="186" customFormat="1" ht="111.75" customHeight="1" x14ac:dyDescent="0.2">
      <c r="A36" s="406" t="s">
        <v>191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190"/>
      <c r="R36" s="254" t="s">
        <v>137</v>
      </c>
      <c r="S36" s="254" t="s">
        <v>138</v>
      </c>
      <c r="T36" s="254" t="s">
        <v>139</v>
      </c>
      <c r="U36" s="254" t="s">
        <v>140</v>
      </c>
      <c r="V36" s="286" t="s">
        <v>141</v>
      </c>
      <c r="W36" s="189"/>
    </row>
    <row r="37" spans="1:33" s="186" customFormat="1" x14ac:dyDescent="0.2">
      <c r="A37" s="287"/>
      <c r="B37" s="177"/>
      <c r="C37" s="178"/>
      <c r="D37" s="178"/>
      <c r="E37" s="177"/>
      <c r="F37" s="177"/>
      <c r="G37" s="179"/>
      <c r="H37" s="180"/>
      <c r="I37" s="181"/>
      <c r="J37" s="181"/>
      <c r="K37" s="182"/>
      <c r="L37" s="176"/>
      <c r="M37" s="183"/>
      <c r="N37" s="183"/>
      <c r="O37" s="183"/>
      <c r="P37" s="187"/>
      <c r="Q37" s="190"/>
      <c r="R37" s="146"/>
      <c r="S37" s="146"/>
      <c r="T37" s="146"/>
      <c r="U37" s="146"/>
      <c r="V37" s="147" t="str">
        <f>IF(R37="","",S37/(R37-T37))</f>
        <v/>
      </c>
      <c r="W37" s="189"/>
    </row>
    <row r="38" spans="1:33" s="186" customFormat="1" ht="15.75" thickBot="1" x14ac:dyDescent="0.3">
      <c r="A38" s="288"/>
      <c r="B38" s="289"/>
      <c r="C38" s="290"/>
      <c r="D38" s="290"/>
      <c r="E38" s="289"/>
      <c r="F38" s="289"/>
      <c r="G38" s="291"/>
      <c r="H38" s="292"/>
      <c r="I38" s="293"/>
      <c r="J38" s="293"/>
      <c r="K38" s="294"/>
      <c r="L38" s="295"/>
      <c r="M38" s="296"/>
      <c r="N38" s="296"/>
      <c r="O38" s="296"/>
      <c r="P38" s="297"/>
      <c r="Q38" s="298"/>
      <c r="R38" s="299"/>
      <c r="S38" s="299"/>
      <c r="T38" s="299"/>
      <c r="U38" s="297" t="s">
        <v>192</v>
      </c>
      <c r="V38" s="300" t="str">
        <f>IF(V37="","",IF(V37&gt;0.94,30,IF(V37&gt;0.9,25,IF(V37&gt;0.8,20,IF(V37&gt;0.7,15,IF(V37&gt;0.6,10,IF(V37&gt;0.5,5,0)))))))</f>
        <v/>
      </c>
      <c r="W38" s="189"/>
    </row>
    <row r="39" spans="1:33" s="186" customFormat="1" x14ac:dyDescent="0.2">
      <c r="A39" s="176"/>
      <c r="B39" s="177"/>
      <c r="C39" s="178"/>
      <c r="D39" s="178"/>
      <c r="E39" s="177"/>
      <c r="F39" s="177"/>
      <c r="G39" s="179"/>
      <c r="H39" s="180"/>
      <c r="I39" s="181"/>
      <c r="J39" s="181"/>
      <c r="K39" s="182"/>
      <c r="L39" s="176"/>
      <c r="M39" s="183"/>
      <c r="N39" s="183"/>
      <c r="O39" s="183"/>
      <c r="Q39" s="187"/>
      <c r="R39" s="191"/>
      <c r="S39" s="191"/>
      <c r="T39" s="191"/>
      <c r="U39" s="191"/>
      <c r="AG39" s="192"/>
    </row>
    <row r="40" spans="1:33" s="186" customFormat="1" ht="15.75" thickBot="1" x14ac:dyDescent="0.25">
      <c r="A40" s="176"/>
      <c r="B40" s="177"/>
      <c r="C40" s="178"/>
      <c r="D40" s="178"/>
      <c r="E40" s="177"/>
      <c r="F40" s="177"/>
      <c r="G40" s="179"/>
      <c r="H40" s="180"/>
      <c r="I40" s="181"/>
      <c r="J40" s="181"/>
      <c r="K40" s="182"/>
      <c r="L40" s="176"/>
      <c r="M40" s="183"/>
      <c r="N40" s="183"/>
      <c r="O40" s="183"/>
      <c r="Q40" s="187"/>
      <c r="R40" s="191"/>
      <c r="S40" s="191"/>
      <c r="T40" s="191"/>
      <c r="U40" s="191"/>
      <c r="AG40" s="192"/>
    </row>
    <row r="41" spans="1:33" s="125" customFormat="1" ht="25.5" customHeight="1" x14ac:dyDescent="0.2">
      <c r="A41" s="408" t="s">
        <v>172</v>
      </c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09"/>
      <c r="T41" s="409"/>
      <c r="U41" s="409"/>
      <c r="V41" s="409"/>
      <c r="W41" s="410"/>
      <c r="X41" s="100"/>
      <c r="Y41" s="100"/>
    </row>
    <row r="42" spans="1:33" s="125" customFormat="1" ht="30" customHeight="1" x14ac:dyDescent="0.2">
      <c r="A42" s="193" t="s">
        <v>118</v>
      </c>
      <c r="B42" s="194"/>
      <c r="C42" s="195"/>
      <c r="D42" s="195"/>
      <c r="E42" s="196"/>
      <c r="F42" s="195"/>
      <c r="G42" s="195"/>
      <c r="H42" s="197"/>
      <c r="I42" s="198"/>
      <c r="J42" s="198"/>
      <c r="K42" s="194"/>
      <c r="L42" s="199"/>
      <c r="M42" s="200"/>
      <c r="N42" s="200"/>
      <c r="O42" s="200"/>
      <c r="P42" s="201" t="s">
        <v>159</v>
      </c>
      <c r="Q42" s="202">
        <f>Q43+Q44</f>
        <v>0</v>
      </c>
      <c r="R42" s="203"/>
      <c r="S42" s="197"/>
      <c r="T42" s="197"/>
      <c r="U42" s="197"/>
      <c r="V42" s="197"/>
      <c r="W42" s="204"/>
      <c r="X42" s="100"/>
      <c r="Y42" s="100"/>
    </row>
    <row r="43" spans="1:33" s="125" customFormat="1" x14ac:dyDescent="0.2">
      <c r="A43" s="380" t="s">
        <v>115</v>
      </c>
      <c r="B43" s="381"/>
      <c r="C43" s="205"/>
      <c r="D43" s="205"/>
      <c r="E43" s="206"/>
      <c r="F43" s="129" t="s">
        <v>110</v>
      </c>
      <c r="G43" s="207"/>
      <c r="H43" s="208"/>
      <c r="I43" s="140"/>
      <c r="J43" s="140"/>
      <c r="K43" s="209"/>
      <c r="L43" s="210"/>
      <c r="M43" s="211"/>
      <c r="N43" s="211"/>
      <c r="O43" s="211"/>
      <c r="P43" s="99">
        <f>IF(H43="",0,IF(H43="Ne treba raditi na predm.",1+SUM(M43:O43),(SUM(M43:O43)/H43)))</f>
        <v>0</v>
      </c>
      <c r="Q43" s="144">
        <f t="shared" ref="Q43:Q44" si="9">IF(L43&gt;0,IF(H43="Ne treba raditi na predm.",P43,P43*(K43/(K43-L43))),P43)</f>
        <v>0</v>
      </c>
      <c r="R43" s="145"/>
      <c r="S43" s="146"/>
      <c r="T43" s="146"/>
      <c r="U43" s="146"/>
      <c r="V43" s="147" t="str">
        <f>IF(R43="","",(S43+S44)/(R43+R44-T43-T44))</f>
        <v/>
      </c>
      <c r="W43" s="148">
        <f>IF(Q43="","",IF(C43="Ne","",IF(H43="Ne treba raditi na predm.","",IF(D43="Da",IF((Q43+Q44)&gt;1,10,IF(V43="",IF((Q43+Q44)&gt;0.9,9,IF((Q43+Q44)&gt;0.8,8,IF((Q43+Q44)&gt;0.7,6,IF((Q43+Q44)&gt;0.6,4,IF((Q43+Q44)&gt;0.5,2,0))))),IF((V43+V44)&gt;0.94,10,IF((V43+V44)&gt;0.9,9,IF((V43+V44)&gt;0.8,8,IF((V43+V44)&gt;0.7,6,IF((V43+V44)&gt;0.6,4,IF((V43+V44)&gt;0.5,2,0)))))))),IF((Q43+Q44)&gt;1,15,IF(V43="",IF((Q43+Q44)&gt;0.9,13,IF((Q43+Q44)&gt;0.8,11,IF((Q43+Q44)&gt;0.7,9,IF((Q43+Q44)&gt;0.6,6,IF((Q43+Q44)&gt;0.5,3,0))))),IF((V43+V44)&gt;0.94,15,IF((V43+V44)&gt;0.9,12,IF((V43+V44)&gt;0.8,9,IF((V43+V44)&gt;0.7,8,IF((V43+V44)&gt;0.6,6,IF((V43+V44)&gt;0.5,3,0))))))))))))</f>
        <v>0</v>
      </c>
    </row>
    <row r="44" spans="1:33" s="125" customFormat="1" x14ac:dyDescent="0.2">
      <c r="A44" s="380" t="s">
        <v>116</v>
      </c>
      <c r="B44" s="381"/>
      <c r="C44" s="205"/>
      <c r="D44" s="205"/>
      <c r="E44" s="172"/>
      <c r="F44" s="163"/>
      <c r="G44" s="212" t="str">
        <f t="shared" ref="G44" si="10">IF(F44="Sudija",1,IF(F44="Stručni saradnik",1,""))</f>
        <v/>
      </c>
      <c r="H44" s="208"/>
      <c r="I44" s="140"/>
      <c r="J44" s="140"/>
      <c r="K44" s="209"/>
      <c r="L44" s="210"/>
      <c r="M44" s="211"/>
      <c r="N44" s="211"/>
      <c r="O44" s="211"/>
      <c r="P44" s="99">
        <f>IF(H44="",0,IF(H44="Ne treba raditi na predm.",1+SUM(M44:O44),(SUM(M44:O44)/H44)))</f>
        <v>0</v>
      </c>
      <c r="Q44" s="144">
        <f t="shared" si="9"/>
        <v>0</v>
      </c>
      <c r="R44" s="145"/>
      <c r="S44" s="146"/>
      <c r="T44" s="146"/>
      <c r="U44" s="146"/>
      <c r="V44" s="147"/>
      <c r="W44" s="348">
        <f>IF(Q44="","",IF(C44="Ne","",IF(H44="Ne treba raditi na predm.","",IF(D44="Da",IF((Q43+Q44)&gt;1,30,IF((V43+V44)="",IF((Q43+Q44)&gt;0.9,25,IF((Q43+Q44)&gt;0.8,20,IF((Q43+Q44)&gt;0.7,15,IF((Q43+Q44)&gt;0.6,10,IF((Q43+Q44)&gt;0.5,5,0))))),IF((V43+V44)&gt;0.94,30,IF((V43+V44)&gt;0.9,25,IF((V43+V44)&gt;0.8,20,IF((V43+V44)&gt;0.7,15,IF((V43+V44)&gt;0.6,10,IF((V43+V44)&gt;0.5,5,0)))))))),IF((Q43+Q44)&gt;1,40,IF(V44="",IF((Q43+Q44)&gt;0.95,35,IF((Q43+Q44)&gt;0.9,30,IF((Q43+Q44)&gt;0.8,20,IF((Q43+Q44)&gt;0.7,15,IF((Q43+Q44)&gt;0.6,10,IF((Q43+Q44)&gt;0.5,5,0)))))),IF((V43+V44)&gt;0.94,40,IF((V43+V44)&gt;0.9,35,IF((V43+V44)&gt;0.8,30,IF((V43+V44)&gt;0.7,20,IF((V43+V44)&gt;0.6,15,IF((V43+V44)&gt;0.5,10,0))))))))))))</f>
        <v>0</v>
      </c>
    </row>
    <row r="45" spans="1:33" s="125" customFormat="1" ht="30" customHeight="1" x14ac:dyDescent="0.2">
      <c r="A45" s="193" t="s">
        <v>117</v>
      </c>
      <c r="B45" s="194"/>
      <c r="C45" s="195"/>
      <c r="D45" s="195"/>
      <c r="E45" s="196"/>
      <c r="F45" s="195"/>
      <c r="G45" s="195"/>
      <c r="H45" s="197"/>
      <c r="I45" s="213"/>
      <c r="J45" s="213"/>
      <c r="K45" s="214"/>
      <c r="L45" s="195"/>
      <c r="M45" s="195"/>
      <c r="N45" s="195"/>
      <c r="O45" s="195"/>
      <c r="P45" s="201" t="s">
        <v>159</v>
      </c>
      <c r="Q45" s="202">
        <f>Q46+Q47</f>
        <v>0</v>
      </c>
      <c r="R45" s="197"/>
      <c r="S45" s="197"/>
      <c r="T45" s="197"/>
      <c r="U45" s="197"/>
      <c r="V45" s="197"/>
      <c r="W45" s="204"/>
      <c r="X45" s="100"/>
      <c r="Y45" s="100"/>
    </row>
    <row r="46" spans="1:33" s="125" customFormat="1" x14ac:dyDescent="0.2">
      <c r="A46" s="380" t="s">
        <v>115</v>
      </c>
      <c r="B46" s="381"/>
      <c r="C46" s="205"/>
      <c r="D46" s="205"/>
      <c r="E46" s="172"/>
      <c r="F46" s="163"/>
      <c r="G46" s="173" t="str">
        <f t="shared" ref="G46:G47" si="11">IF(F46="Sudija",1,IF(F46="Stručni saradnik",1,""))</f>
        <v/>
      </c>
      <c r="H46" s="215"/>
      <c r="I46" s="140"/>
      <c r="J46" s="140"/>
      <c r="K46" s="209"/>
      <c r="L46" s="210"/>
      <c r="M46" s="211"/>
      <c r="N46" s="211"/>
      <c r="O46" s="211"/>
      <c r="P46" s="99">
        <f>IF(H46="",0,IF(H46="Ne treba raditi na predm.",1+SUM(M46:O46),(SUM(M46:O46)/H46)))</f>
        <v>0</v>
      </c>
      <c r="Q46" s="144">
        <f t="shared" ref="Q46:Q47" si="12">IF(L46&gt;0,IF(H46="Ne treba raditi na predm.",P46,P46*(K46/(K46-L46))),P46)</f>
        <v>0</v>
      </c>
      <c r="R46" s="145"/>
      <c r="S46" s="146"/>
      <c r="T46" s="146"/>
      <c r="U46" s="146"/>
      <c r="V46" s="147" t="str">
        <f>IF(R46="","",(S46+S47)/(R46+R47-T46-T47))</f>
        <v/>
      </c>
      <c r="W46" s="348">
        <f>IF(Q46="","",IF(C46="Ne","",IF(H46="Ne treba raditi na predm.","",IF(D46="Da",IF((Q46+Q47)&gt;1,30,IF((V46)="",IF((Q46+Q47)&gt;0.9,25,IF((Q46+Q47)&gt;0.8,20,IF((Q46+Q47)&gt;0.7,15,IF((Q46+Q47)&gt;0.6,10,IF((Q46+Q47)&gt;0.5,5,0))))),IF((V46+V47)&gt;0.94,30,IF((V46+V47)&gt;0.9,25,IF((V46+V47)&gt;0.8,20,IF((V46+V47)&gt;0.7,15,IF((V46+V47)&gt;0.6,10,IF((V46+V47)&gt;0.5,5,0)))))))),IF((Q46+Q47)&gt;1,40,IF(V46="",IF((Q46+Q47)&gt;0.95,35,IF((Q46+Q47)&gt;0.9,30,IF((Q46+Q47)&gt;0.8,20,IF((Q46+Q47)&gt;0.7,15,IF((Q46+Q47)&gt;0.6,10,IF((Q46+Q47)&gt;0.5,5,0)))))),IF((V46+V47)&gt;0.94,40,IF((V46+V47)&gt;0.9,35,IF((V46+V47)&gt;0.8,30,IF((V46+V47)&gt;0.7,20,IF((V46+V47)&gt;0.6,15,IF((V46+V47)&gt;0.5,10,0))))))))))))</f>
        <v>0</v>
      </c>
    </row>
    <row r="47" spans="1:33" s="125" customFormat="1" x14ac:dyDescent="0.2">
      <c r="A47" s="380" t="s">
        <v>116</v>
      </c>
      <c r="B47" s="381"/>
      <c r="C47" s="205"/>
      <c r="D47" s="205"/>
      <c r="E47" s="172"/>
      <c r="F47" s="163"/>
      <c r="G47" s="173" t="str">
        <f t="shared" si="11"/>
        <v/>
      </c>
      <c r="H47" s="215"/>
      <c r="I47" s="140"/>
      <c r="J47" s="140"/>
      <c r="K47" s="209"/>
      <c r="L47" s="210"/>
      <c r="M47" s="211"/>
      <c r="N47" s="211"/>
      <c r="O47" s="211"/>
      <c r="P47" s="99">
        <f>IF(H47="",0,IF(H47="Ne treba raditi na predm.",1+SUM(M47:O47),(SUM(M47:O47)/H47)))</f>
        <v>0</v>
      </c>
      <c r="Q47" s="144">
        <f t="shared" si="12"/>
        <v>0</v>
      </c>
      <c r="R47" s="145"/>
      <c r="S47" s="146"/>
      <c r="T47" s="146"/>
      <c r="U47" s="146"/>
      <c r="V47" s="147"/>
      <c r="W47" s="348">
        <f>IF(Q47="","",IF(C47="Ne","",IF(H47="Ne treba raditi na predm.","",IF(D47="Da",IF((Q46+Q47)&gt;1,30,IF((V46)="",IF((Q46+Q47)&gt;0.9,25,IF((Q46+Q47)&gt;0.8,20,IF((Q46+Q47)&gt;0.7,15,IF((Q46+Q47)&gt;0.6,10,IF((Q46+Q47)&gt;0.5,5,0))))),IF((V46+V47)&gt;0.94,30,IF((V46+V47)&gt;0.9,25,IF((V46+V47)&gt;0.8,20,IF((V46+V47)&gt;0.7,15,IF((V46+V47)&gt;0.6,10,IF((V46+V47)&gt;0.5,5,0)))))))),IF((Q46+Q47)&gt;1,40,IF(V47="",IF((Q46+Q47)&gt;0.95,35,IF((Q46+Q47)&gt;0.9,30,IF((Q46+Q47)&gt;0.8,20,IF((Q46+Q47)&gt;0.7,15,IF((Q46+Q47)&gt;0.6,10,IF((Q46+Q47)&gt;0.5,5,0)))))),IF((V46+V47)&gt;0.94,40,IF((V46+V47)&gt;0.9,35,IF((V46+V47)&gt;0.8,30,IF((V46+V47)&gt;0.7,20,IF((V46+V47)&gt;0.6,15,IF((V46+V47)&gt;0.5,10,0))))))))))))</f>
        <v>0</v>
      </c>
    </row>
    <row r="48" spans="1:33" s="125" customFormat="1" ht="30" customHeight="1" x14ac:dyDescent="0.2">
      <c r="A48" s="193" t="s">
        <v>117</v>
      </c>
      <c r="B48" s="194"/>
      <c r="C48" s="195"/>
      <c r="D48" s="195"/>
      <c r="E48" s="196"/>
      <c r="F48" s="195"/>
      <c r="G48" s="195"/>
      <c r="H48" s="197"/>
      <c r="I48" s="213"/>
      <c r="J48" s="213"/>
      <c r="K48" s="214"/>
      <c r="L48" s="195"/>
      <c r="M48" s="195"/>
      <c r="N48" s="195"/>
      <c r="O48" s="195"/>
      <c r="P48" s="201" t="s">
        <v>159</v>
      </c>
      <c r="Q48" s="202">
        <f>Q49+Q50</f>
        <v>0</v>
      </c>
      <c r="R48" s="197"/>
      <c r="S48" s="197"/>
      <c r="T48" s="197"/>
      <c r="U48" s="197"/>
      <c r="V48" s="197"/>
      <c r="W48" s="204"/>
      <c r="X48" s="100"/>
      <c r="Y48" s="100"/>
    </row>
    <row r="49" spans="1:25" s="125" customFormat="1" x14ac:dyDescent="0.2">
      <c r="A49" s="380" t="s">
        <v>115</v>
      </c>
      <c r="B49" s="381"/>
      <c r="C49" s="205"/>
      <c r="D49" s="205"/>
      <c r="E49" s="172"/>
      <c r="F49" s="163"/>
      <c r="G49" s="173" t="str">
        <f t="shared" ref="G49:G50" si="13">IF(F49="Sudija",1,IF(F49="Stručni saradnik",1,""))</f>
        <v/>
      </c>
      <c r="H49" s="215"/>
      <c r="I49" s="140"/>
      <c r="J49" s="140"/>
      <c r="K49" s="209"/>
      <c r="L49" s="210"/>
      <c r="M49" s="211"/>
      <c r="N49" s="211"/>
      <c r="O49" s="211"/>
      <c r="P49" s="99">
        <f>IF(H49="",0,IF(H49="Ne treba raditi na predm.",1+SUM(M49:O49),(SUM(M49:O49)/H49)))</f>
        <v>0</v>
      </c>
      <c r="Q49" s="144">
        <f t="shared" ref="Q49:Q50" si="14">IF(L49&gt;0,IF(H49="Ne treba raditi na predm.",P49,P49*(K49/(K49-L49))),P49)</f>
        <v>0</v>
      </c>
      <c r="R49" s="145"/>
      <c r="S49" s="146"/>
      <c r="T49" s="146"/>
      <c r="U49" s="146"/>
      <c r="V49" s="147" t="str">
        <f>IF(R49="","",(S49+S50)/(R49+R50-T49-T50))</f>
        <v/>
      </c>
      <c r="W49" s="348">
        <f>IF(Q49="","",IF(C49="Ne","",IF(H49="Ne treba raditi na predm.","",IF(D49="Da",IF((Q49+Q50)&gt;1,30,IF((V49)="",IF((Q49+Q50)&gt;0.9,25,IF((Q49+Q50)&gt;0.8,20,IF((Q49+Q50)&gt;0.7,15,IF((Q49+Q50)&gt;0.6,10,IF((Q49+Q50)&gt;0.5,5,0))))),IF((V49+V50)&gt;0.94,30,IF((V49+V50)&gt;0.9,25,IF((V49+V50)&gt;0.8,20,IF((V49+V50)&gt;0.7,15,IF((V49+V50)&gt;0.6,10,IF((V49+V50)&gt;0.5,5,0)))))))),IF((Q49+Q50)&gt;1,40,IF(V49="",IF((Q49+Q50)&gt;0.95,35,IF((Q49+Q50)&gt;0.9,30,IF((Q49+Q50)&gt;0.8,20,IF((Q49+Q50)&gt;0.7,15,IF((Q49+Q50)&gt;0.6,10,IF((Q49+Q50)&gt;0.5,5,0)))))),IF((V49+V50)&gt;0.94,40,IF((V49+V50)&gt;0.9,35,IF((V49+V50)&gt;0.8,30,IF((V49+V50)&gt;0.7,20,IF((V49+V50)&gt;0.6,15,IF((V49+V50)&gt;0.5,10,0))))))))))))</f>
        <v>0</v>
      </c>
    </row>
    <row r="50" spans="1:25" s="125" customFormat="1" x14ac:dyDescent="0.2">
      <c r="A50" s="380" t="s">
        <v>116</v>
      </c>
      <c r="B50" s="381"/>
      <c r="C50" s="205"/>
      <c r="D50" s="205"/>
      <c r="E50" s="172"/>
      <c r="F50" s="163"/>
      <c r="G50" s="173" t="str">
        <f t="shared" si="13"/>
        <v/>
      </c>
      <c r="H50" s="215"/>
      <c r="I50" s="140"/>
      <c r="J50" s="140"/>
      <c r="K50" s="209"/>
      <c r="L50" s="210"/>
      <c r="M50" s="211"/>
      <c r="N50" s="211"/>
      <c r="O50" s="211"/>
      <c r="P50" s="99">
        <f>IF(H50="",0,IF(H50="Ne treba raditi na predm.",1+SUM(M50:O50),(SUM(M50:O50)/H50)))</f>
        <v>0</v>
      </c>
      <c r="Q50" s="144">
        <f t="shared" si="14"/>
        <v>0</v>
      </c>
      <c r="R50" s="145"/>
      <c r="S50" s="146"/>
      <c r="T50" s="146"/>
      <c r="U50" s="146"/>
      <c r="V50" s="147"/>
      <c r="W50" s="348">
        <f>IF(Q50="","",IF(C50="Ne","",IF(H50="Ne treba raditi na predm.","",IF(D50="Da",IF((Q49+Q50)&gt;1,30,IF((V49)="",IF((Q49+Q50)&gt;0.9,25,IF((Q49+Q50)&gt;0.8,20,IF((Q49+Q50)&gt;0.7,15,IF((Q49+Q50)&gt;0.6,10,IF((Q49+Q50)&gt;0.5,5,0))))),IF((V49+V50)&gt;0.94,30,IF((V49+V50)&gt;0.9,25,IF((V49+V50)&gt;0.8,20,IF((V49+V50)&gt;0.7,15,IF((V49+V50)&gt;0.6,10,IF((V49+V50)&gt;0.5,5,0)))))))),IF((Q49+Q50)&gt;1,40,IF(V50="",IF((Q49+Q50)&gt;0.95,35,IF((Q49+Q50)&gt;0.9,30,IF((Q49+Q50)&gt;0.8,20,IF((Q49+Q50)&gt;0.7,15,IF((Q49+Q50)&gt;0.6,10,IF((Q49+Q50)&gt;0.5,5,0)))))),IF((V49+V50)&gt;0.94,40,IF((V49+V50)&gt;0.9,35,IF((V49+V50)&gt;0.8,30,IF((V49+V50)&gt;0.7,20,IF((V49+V50)&gt;0.6,15,IF((V49+V50)&gt;0.5,10,0))))))))))))</f>
        <v>0</v>
      </c>
    </row>
    <row r="51" spans="1:25" s="125" customFormat="1" ht="30" customHeight="1" x14ac:dyDescent="0.2">
      <c r="A51" s="193" t="s">
        <v>117</v>
      </c>
      <c r="B51" s="194"/>
      <c r="C51" s="195"/>
      <c r="D51" s="195"/>
      <c r="E51" s="196"/>
      <c r="F51" s="195"/>
      <c r="G51" s="195"/>
      <c r="H51" s="197"/>
      <c r="I51" s="213"/>
      <c r="J51" s="213"/>
      <c r="K51" s="214"/>
      <c r="L51" s="195"/>
      <c r="M51" s="195"/>
      <c r="N51" s="195"/>
      <c r="O51" s="195"/>
      <c r="P51" s="201" t="s">
        <v>159</v>
      </c>
      <c r="Q51" s="202">
        <f>Q52+Q53</f>
        <v>0</v>
      </c>
      <c r="R51" s="197"/>
      <c r="S51" s="197"/>
      <c r="T51" s="197"/>
      <c r="U51" s="197"/>
      <c r="V51" s="197"/>
      <c r="W51" s="204"/>
      <c r="X51" s="100"/>
      <c r="Y51" s="100"/>
    </row>
    <row r="52" spans="1:25" s="125" customFormat="1" x14ac:dyDescent="0.2">
      <c r="A52" s="380" t="s">
        <v>115</v>
      </c>
      <c r="B52" s="381"/>
      <c r="C52" s="205"/>
      <c r="D52" s="205"/>
      <c r="E52" s="172"/>
      <c r="F52" s="163"/>
      <c r="G52" s="173" t="str">
        <f t="shared" ref="G52:G53" si="15">IF(F52="Sudija",1,IF(F52="Stručni saradnik",1,""))</f>
        <v/>
      </c>
      <c r="H52" s="175"/>
      <c r="I52" s="140"/>
      <c r="J52" s="140"/>
      <c r="K52" s="216"/>
      <c r="L52" s="210"/>
      <c r="M52" s="211"/>
      <c r="N52" s="211"/>
      <c r="O52" s="211"/>
      <c r="P52" s="99">
        <f>IF(H52="",0,IF(H52="Ne treba raditi na predm.",1+SUM(M52:O52),(SUM(M52:O52)/H52)))</f>
        <v>0</v>
      </c>
      <c r="Q52" s="144">
        <f t="shared" ref="Q52:Q53" si="16">IF(L52&gt;0,IF(H52="Ne treba raditi na predm.",P52,P52*(K52/(K52-L52))),P52)</f>
        <v>0</v>
      </c>
      <c r="R52" s="145"/>
      <c r="S52" s="146"/>
      <c r="T52" s="146"/>
      <c r="U52" s="146"/>
      <c r="V52" s="147" t="str">
        <f>IF(R52="","",(S52+S53)/(R52+R53-T52-T53))</f>
        <v/>
      </c>
      <c r="W52" s="348">
        <f>IF(Q52="","",IF(C52="Ne","",IF(H52="Ne treba raditi na predm.","",IF(D52="Da",IF((Q52+Q53)&gt;1,30,IF((V52)="",IF((Q52+Q53)&gt;0.9,25,IF((Q52+Q53)&gt;0.8,20,IF((Q52+Q53)&gt;0.7,15,IF((Q52+Q53)&gt;0.6,10,IF((Q52+Q53)&gt;0.5,5,0))))),IF((V52+V53)&gt;0.94,30,IF((V52+V53)&gt;0.9,25,IF((V52+V53)&gt;0.8,20,IF((V52+V53)&gt;0.7,15,IF((V52+V53)&gt;0.6,10,IF((V52+V53)&gt;0.5,5,0)))))))),IF((Q52+Q53)&gt;1,40,IF(V52="",IF((Q52+Q53)&gt;0.95,35,IF((Q52+Q53)&gt;0.9,30,IF((Q52+Q53)&gt;0.8,20,IF((Q52+Q53)&gt;0.7,15,IF((Q52+Q53)&gt;0.6,10,IF((Q52+Q53)&gt;0.5,5,0)))))),IF((V52+V53)&gt;0.94,40,IF((V52+V53)&gt;0.9,35,IF((V52+V53)&gt;0.8,30,IF((V52+V53)&gt;0.7,20,IF((V52+V53)&gt;0.6,15,IF((V52+V53)&gt;0.5,10,0))))))))))))</f>
        <v>0</v>
      </c>
    </row>
    <row r="53" spans="1:25" s="125" customFormat="1" x14ac:dyDescent="0.2">
      <c r="A53" s="380" t="s">
        <v>116</v>
      </c>
      <c r="B53" s="381"/>
      <c r="C53" s="205"/>
      <c r="D53" s="205"/>
      <c r="E53" s="172"/>
      <c r="F53" s="163"/>
      <c r="G53" s="173" t="str">
        <f t="shared" si="15"/>
        <v/>
      </c>
      <c r="H53" s="175"/>
      <c r="I53" s="140"/>
      <c r="J53" s="140"/>
      <c r="K53" s="216"/>
      <c r="L53" s="210"/>
      <c r="M53" s="211"/>
      <c r="N53" s="211"/>
      <c r="O53" s="211"/>
      <c r="P53" s="99">
        <f>IF(H53="",0,IF(H53="Ne treba raditi na predm.",1+SUM(M53:O53),(SUM(M53:O53)/H53)))</f>
        <v>0</v>
      </c>
      <c r="Q53" s="144">
        <f t="shared" si="16"/>
        <v>0</v>
      </c>
      <c r="R53" s="145"/>
      <c r="S53" s="146"/>
      <c r="T53" s="146"/>
      <c r="U53" s="146"/>
      <c r="V53" s="147"/>
      <c r="W53" s="348">
        <f>IF(Q53="","",IF(C53="Ne","",IF(H53="Ne treba raditi na predm.","",IF(D53="Da",IF((Q52+Q53)&gt;1,30,IF((V52)="",IF((Q52+Q53)&gt;0.9,25,IF((Q52+Q53)&gt;0.8,20,IF((Q52+Q53)&gt;0.7,15,IF((Q52+Q53)&gt;0.6,10,IF((Q52+Q53)&gt;0.5,5,0))))),IF((V52+V53)&gt;0.94,30,IF((V52+V53)&gt;0.9,25,IF((V52+V53)&gt;0.8,20,IF((V52+V53)&gt;0.7,15,IF((V52+V53)&gt;0.6,10,IF((V52+V53)&gt;0.5,5,0)))))))),IF((Q52+Q53)&gt;1,40,IF(V53="",IF((Q52+Q53)&gt;0.95,35,IF((Q52+Q53)&gt;0.9,30,IF((Q52+Q53)&gt;0.8,20,IF((Q52+Q53)&gt;0.7,15,IF((Q52+Q53)&gt;0.6,10,IF((Q52+Q53)&gt;0.5,5,0)))))),IF((V52+V53)&gt;0.94,40,IF((V52+V53)&gt;0.9,35,IF((V52+V53)&gt;0.8,30,IF((V52+V53)&gt;0.7,20,IF((V52+V53)&gt;0.6,15,IF((V52+V53)&gt;0.5,10,0))))))))))))</f>
        <v>0</v>
      </c>
    </row>
    <row r="54" spans="1:25" s="227" customFormat="1" x14ac:dyDescent="0.25">
      <c r="A54" s="217"/>
      <c r="B54" s="218"/>
      <c r="C54" s="219"/>
      <c r="D54" s="219"/>
      <c r="E54" s="219"/>
      <c r="F54" s="220"/>
      <c r="G54" s="220"/>
      <c r="H54" s="221"/>
      <c r="I54" s="221"/>
      <c r="J54" s="221"/>
      <c r="K54" s="222"/>
      <c r="L54" s="217"/>
      <c r="M54" s="223"/>
      <c r="N54" s="223"/>
      <c r="O54" s="223"/>
      <c r="P54" s="224"/>
      <c r="Q54" s="225"/>
      <c r="R54" s="225"/>
      <c r="S54" s="225"/>
      <c r="T54" s="225"/>
      <c r="U54" s="225"/>
      <c r="V54" s="225"/>
      <c r="W54" s="226"/>
      <c r="X54" s="103"/>
      <c r="Y54" s="103"/>
    </row>
    <row r="55" spans="1:25" s="128" customFormat="1" ht="15" customHeight="1" x14ac:dyDescent="0.25">
      <c r="A55" s="228"/>
      <c r="B55" s="229"/>
      <c r="C55" s="230"/>
      <c r="D55" s="230"/>
      <c r="E55" s="230"/>
      <c r="F55" s="230"/>
      <c r="G55" s="230"/>
      <c r="H55" s="230"/>
      <c r="I55" s="231"/>
      <c r="J55" s="231"/>
      <c r="K55" s="232"/>
      <c r="L55" s="232"/>
      <c r="M55" s="232"/>
      <c r="N55" s="232"/>
      <c r="O55" s="232"/>
      <c r="P55" s="232"/>
      <c r="Q55" s="233"/>
      <c r="R55" s="233"/>
      <c r="S55" s="114"/>
      <c r="T55" s="114"/>
      <c r="U55" s="114"/>
      <c r="V55" s="114"/>
    </row>
    <row r="56" spans="1:25" ht="66.75" customHeight="1" x14ac:dyDescent="0.25">
      <c r="B56" s="387" t="s">
        <v>197</v>
      </c>
      <c r="C56" s="387"/>
      <c r="D56" s="387"/>
      <c r="E56" s="387"/>
      <c r="F56" s="387"/>
      <c r="G56" s="387"/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</row>
    <row r="57" spans="1:25" ht="15" customHeight="1" x14ac:dyDescent="0.25">
      <c r="B57" s="255"/>
      <c r="C57" s="255"/>
      <c r="D57" s="352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</row>
    <row r="58" spans="1:25" ht="36" customHeight="1" x14ac:dyDescent="0.25">
      <c r="B58" s="387" t="s">
        <v>196</v>
      </c>
      <c r="C58" s="387"/>
      <c r="D58" s="387"/>
      <c r="E58" s="387"/>
      <c r="F58" s="387"/>
      <c r="G58" s="387"/>
      <c r="H58" s="387"/>
      <c r="I58" s="387"/>
      <c r="J58" s="387"/>
      <c r="K58" s="387"/>
      <c r="L58" s="387"/>
      <c r="M58" s="387"/>
      <c r="N58" s="387"/>
      <c r="O58" s="387"/>
      <c r="P58" s="387"/>
      <c r="Q58" s="387"/>
      <c r="R58" s="387"/>
      <c r="S58" s="387"/>
      <c r="T58" s="387"/>
      <c r="U58" s="387"/>
      <c r="V58" s="387"/>
    </row>
    <row r="59" spans="1:25" ht="15" customHeight="1" x14ac:dyDescent="0.25">
      <c r="B59" s="255"/>
      <c r="C59" s="255"/>
      <c r="D59" s="352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</row>
    <row r="60" spans="1:25" ht="51" customHeight="1" x14ac:dyDescent="0.25">
      <c r="B60" s="379" t="s">
        <v>179</v>
      </c>
      <c r="C60" s="379"/>
      <c r="D60" s="379"/>
      <c r="E60" s="379"/>
      <c r="F60" s="379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</row>
    <row r="61" spans="1:25" ht="37.5" customHeight="1" x14ac:dyDescent="0.25">
      <c r="B61" s="379"/>
      <c r="C61" s="379"/>
      <c r="D61" s="379"/>
      <c r="E61" s="379"/>
      <c r="F61" s="379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</row>
    <row r="62" spans="1:25" ht="9" customHeight="1" x14ac:dyDescent="0.25">
      <c r="B62" s="301"/>
      <c r="C62" s="301"/>
      <c r="D62" s="351"/>
      <c r="E62" s="301"/>
      <c r="F62" s="301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</row>
    <row r="63" spans="1:25" ht="47.25" customHeight="1" x14ac:dyDescent="0.25">
      <c r="B63" s="379" t="s">
        <v>173</v>
      </c>
      <c r="C63" s="379"/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</row>
    <row r="64" spans="1:25" ht="15" customHeight="1" x14ac:dyDescent="0.25">
      <c r="B64" s="301"/>
      <c r="C64" s="301"/>
      <c r="D64" s="35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</row>
    <row r="65" spans="2:14" ht="15" customHeight="1" x14ac:dyDescent="0.25">
      <c r="B65" s="235" t="s">
        <v>174</v>
      </c>
    </row>
    <row r="66" spans="2:14" ht="15" customHeight="1" x14ac:dyDescent="0.25"/>
    <row r="67" spans="2:14" ht="15" customHeight="1" x14ac:dyDescent="0.25">
      <c r="B67" s="235" t="s">
        <v>175</v>
      </c>
    </row>
    <row r="68" spans="2:14" ht="15" customHeight="1" x14ac:dyDescent="0.25">
      <c r="B68" s="235"/>
    </row>
    <row r="69" spans="2:14" ht="15" customHeight="1" x14ac:dyDescent="0.25">
      <c r="B69" s="302" t="s">
        <v>193</v>
      </c>
    </row>
    <row r="70" spans="2:14" s="313" customFormat="1" ht="30" customHeight="1" x14ac:dyDescent="0.25">
      <c r="B70" s="404" t="s">
        <v>182</v>
      </c>
      <c r="C70" s="404"/>
      <c r="D70" s="404"/>
      <c r="E70" s="404"/>
      <c r="F70" s="314"/>
      <c r="G70" s="314"/>
      <c r="H70" s="314"/>
      <c r="I70" s="314"/>
      <c r="J70" s="314"/>
      <c r="K70" s="314"/>
      <c r="L70" s="314"/>
      <c r="M70" s="314"/>
      <c r="N70" s="314"/>
    </row>
    <row r="72" spans="2:14" x14ac:dyDescent="0.25">
      <c r="B72" s="235" t="s">
        <v>194</v>
      </c>
    </row>
  </sheetData>
  <sheetProtection algorithmName="SHA-512" hashValue="a5SXxez67vHfSuu4zgPVUNq71sqFnq9LK7N6Ddy9B+CdtmvsUJ4FiK/zQLHoZu+DiEBKGo8NGhGei4CNa7msRg==" saltValue="d1O/VV5yJbVH/35iQ2zQPQ==" spinCount="100000" sheet="1" insertRows="0"/>
  <mergeCells count="45">
    <mergeCell ref="B70:E70"/>
    <mergeCell ref="I5:J5"/>
    <mergeCell ref="K5:K6"/>
    <mergeCell ref="L5:L6"/>
    <mergeCell ref="M5:M6"/>
    <mergeCell ref="A36:P36"/>
    <mergeCell ref="A41:W41"/>
    <mergeCell ref="A43:B43"/>
    <mergeCell ref="A44:B44"/>
    <mergeCell ref="A46:B46"/>
    <mergeCell ref="B63:V63"/>
    <mergeCell ref="B28:H28"/>
    <mergeCell ref="C29:F29"/>
    <mergeCell ref="C30:F30"/>
    <mergeCell ref="C31:F31"/>
    <mergeCell ref="C32:F32"/>
    <mergeCell ref="N5:N6"/>
    <mergeCell ref="A8:A9"/>
    <mergeCell ref="C8:C9"/>
    <mergeCell ref="E8:E9"/>
    <mergeCell ref="H5:H6"/>
    <mergeCell ref="A5:A6"/>
    <mergeCell ref="B5:B6"/>
    <mergeCell ref="C5:C6"/>
    <mergeCell ref="E5:E6"/>
    <mergeCell ref="F5:F6"/>
    <mergeCell ref="G5:G6"/>
    <mergeCell ref="B8:B9"/>
    <mergeCell ref="D5:D6"/>
    <mergeCell ref="D8:D9"/>
    <mergeCell ref="O5:O6"/>
    <mergeCell ref="P5:P6"/>
    <mergeCell ref="Q5:Q6"/>
    <mergeCell ref="R5:V5"/>
    <mergeCell ref="W5:W6"/>
    <mergeCell ref="C33:F33"/>
    <mergeCell ref="A52:B52"/>
    <mergeCell ref="A53:B53"/>
    <mergeCell ref="B56:V56"/>
    <mergeCell ref="B58:V58"/>
    <mergeCell ref="B60:V61"/>
    <mergeCell ref="A47:B47"/>
    <mergeCell ref="A49:B49"/>
    <mergeCell ref="A50:B50"/>
    <mergeCell ref="R35:V35"/>
  </mergeCells>
  <conditionalFormatting sqref="J9 J14:J24">
    <cfRule type="expression" dxfId="20" priority="39">
      <formula>AND(H9=1,J9&gt;0,J9&lt;1)</formula>
    </cfRule>
  </conditionalFormatting>
  <conditionalFormatting sqref="H44 H25:H27 H37:H40 H11:H20 H35">
    <cfRule type="expression" dxfId="19" priority="38">
      <formula>AND(G11=1,H11&gt;0,H11&lt;1)</formula>
    </cfRule>
  </conditionalFormatting>
  <conditionalFormatting sqref="I43:I44">
    <cfRule type="expression" dxfId="18" priority="36">
      <formula>AND(H43=1,I43&gt;0,I43&lt;1)</formula>
    </cfRule>
  </conditionalFormatting>
  <conditionalFormatting sqref="J43:J44">
    <cfRule type="expression" dxfId="17" priority="37">
      <formula>AND(H43=1,J43&gt;0,J43&lt;1)</formula>
    </cfRule>
  </conditionalFormatting>
  <conditionalFormatting sqref="H46:H47 H49:H50">
    <cfRule type="expression" dxfId="16" priority="29">
      <formula>AND(G46=1,H46&gt;0,H46&lt;1)</formula>
    </cfRule>
  </conditionalFormatting>
  <conditionalFormatting sqref="I46:I47">
    <cfRule type="expression" dxfId="15" priority="27">
      <formula>AND(H46=1,I46&gt;0,I46&lt;1)</formula>
    </cfRule>
  </conditionalFormatting>
  <conditionalFormatting sqref="J46:J47">
    <cfRule type="expression" dxfId="14" priority="28">
      <formula>AND(H46=1,J46&gt;0,J46&lt;1)</formula>
    </cfRule>
  </conditionalFormatting>
  <conditionalFormatting sqref="I49:I50">
    <cfRule type="expression" dxfId="13" priority="25">
      <formula>AND(H49=1,I49&gt;0,I49&lt;1)</formula>
    </cfRule>
  </conditionalFormatting>
  <conditionalFormatting sqref="J49:J50">
    <cfRule type="expression" dxfId="12" priority="26">
      <formula>AND(H49=1,J49&gt;0,J49&lt;1)</formula>
    </cfRule>
  </conditionalFormatting>
  <conditionalFormatting sqref="R43:R44 R8:R24">
    <cfRule type="cellIs" dxfId="11" priority="24" operator="notEqual">
      <formula>S8+T8+U8</formula>
    </cfRule>
  </conditionalFormatting>
  <conditionalFormatting sqref="R49:R50 R46:R47">
    <cfRule type="cellIs" dxfId="10" priority="23" operator="notEqual">
      <formula>S46+T46+U46</formula>
    </cfRule>
  </conditionalFormatting>
  <conditionalFormatting sqref="H10:I10 I11:I13">
    <cfRule type="expression" dxfId="9" priority="20">
      <formula>AND(G10=1,H10&gt;0,H10&lt;1)</formula>
    </cfRule>
  </conditionalFormatting>
  <conditionalFormatting sqref="J10:J13">
    <cfRule type="expression" dxfId="8" priority="21">
      <formula>AND(H10=1,J10&gt;0,J10&lt;1)</formula>
    </cfRule>
  </conditionalFormatting>
  <conditionalFormatting sqref="I52:I53">
    <cfRule type="expression" dxfId="7" priority="6">
      <formula>AND(H52=1,I52&gt;0,I52&lt;1)</formula>
    </cfRule>
  </conditionalFormatting>
  <conditionalFormatting sqref="J52:J53">
    <cfRule type="expression" dxfId="6" priority="7">
      <formula>AND(H52=1,J52&gt;0,J52&lt;1)</formula>
    </cfRule>
  </conditionalFormatting>
  <conditionalFormatting sqref="R52:R53">
    <cfRule type="cellIs" dxfId="5" priority="5" operator="notEqual">
      <formula>S52+T52+U52</formula>
    </cfRule>
  </conditionalFormatting>
  <conditionalFormatting sqref="R37">
    <cfRule type="cellIs" dxfId="4" priority="3" operator="notEqual">
      <formula>S37+T37+U37</formula>
    </cfRule>
  </conditionalFormatting>
  <conditionalFormatting sqref="H29:H32">
    <cfRule type="expression" dxfId="3" priority="2">
      <formula>AND(G29=1,H29&gt;0,H29&lt;1)</formula>
    </cfRule>
  </conditionalFormatting>
  <conditionalFormatting sqref="H33:H34">
    <cfRule type="expression" dxfId="2" priority="1">
      <formula>AND(G33=1,H33&gt;0,H33&lt;1)</formula>
    </cfRule>
  </conditionalFormatting>
  <dataValidations count="6">
    <dataValidation type="list" allowBlank="1" showInputMessage="1" showErrorMessage="1" sqref="H8 H43">
      <formula1>$X$8:$AB$8</formula1>
    </dataValidation>
    <dataValidation type="list" allowBlank="1" showInputMessage="1" showErrorMessage="1" sqref="C49:D50 C43:D44 C46:D47 C52:D53 C10:D24 C8:D8">
      <formula1>$X$10:$Y$10</formula1>
    </dataValidation>
    <dataValidation type="list" allowBlank="1" showInputMessage="1" showErrorMessage="1" sqref="F37:F40 F35 F25:F27">
      <formula1>$S$5:$V$5</formula1>
    </dataValidation>
    <dataValidation type="list" allowBlank="1" showInputMessage="1" showErrorMessage="1" sqref="C37:D40 C35:D35 C25:D27">
      <formula1>$S$10:$T$10</formula1>
    </dataValidation>
    <dataValidation type="list" allowBlank="1" showInputMessage="1" showErrorMessage="1" sqref="H46:H47 H10:H20 H49:H50 H44">
      <formula1>$X$7:$AE$7</formula1>
    </dataValidation>
    <dataValidation type="list" allowBlank="1" showInputMessage="1" showErrorMessage="1" sqref="F10:F24 F52:F53 F49:F50 F46:F47 F44">
      <formula1>$X$5:$AB$5</formula1>
    </dataValidation>
  </dataValidations>
  <hyperlinks>
    <hyperlink ref="B70" r:id="rId1"/>
  </hyperlinks>
  <pageMargins left="0.7" right="0.7" top="0.75" bottom="0.75" header="0.3" footer="0.3"/>
  <pageSetup paperSize="9" scale="31" orientation="landscape" r:id="rId2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67"/>
  <sheetViews>
    <sheetView showGridLines="0" view="pageBreakPreview" zoomScale="80" zoomScaleNormal="100" zoomScaleSheetLayoutView="80" workbookViewId="0">
      <selection activeCell="A7" sqref="A7"/>
    </sheetView>
  </sheetViews>
  <sheetFormatPr defaultRowHeight="12.75" x14ac:dyDescent="0.2"/>
  <cols>
    <col min="1" max="4" width="26.28515625" style="3" customWidth="1"/>
    <col min="5" max="6" width="17.7109375" style="3" customWidth="1"/>
    <col min="7" max="7" width="14.85546875" style="3" customWidth="1"/>
    <col min="8" max="16384" width="9.140625" style="3"/>
  </cols>
  <sheetData>
    <row r="1" spans="1:11" ht="21" customHeight="1" x14ac:dyDescent="0.25">
      <c r="A1" s="7" t="s">
        <v>44</v>
      </c>
      <c r="B1" s="42"/>
      <c r="D1" s="43"/>
      <c r="E1" s="43"/>
      <c r="F1" s="39"/>
      <c r="G1" s="44"/>
    </row>
    <row r="2" spans="1:11" ht="18" customHeight="1" x14ac:dyDescent="0.25">
      <c r="A2" s="45" t="s">
        <v>39</v>
      </c>
      <c r="B2" s="46" t="str">
        <f>'Tabela I'!B2</f>
        <v>1.1.2025.-31.12.2025.</v>
      </c>
      <c r="C2" s="47"/>
      <c r="D2" s="43"/>
      <c r="E2" s="43"/>
      <c r="F2" s="48"/>
      <c r="G2" s="49"/>
      <c r="H2" s="49"/>
      <c r="I2" s="50"/>
      <c r="J2" s="51"/>
      <c r="K2" s="51"/>
    </row>
    <row r="3" spans="1:11" ht="20.25" customHeight="1" x14ac:dyDescent="0.25">
      <c r="A3" s="52" t="s">
        <v>82</v>
      </c>
      <c r="B3" s="53"/>
      <c r="C3" s="53"/>
      <c r="D3" s="53"/>
      <c r="E3" s="53"/>
      <c r="F3" s="54"/>
    </row>
    <row r="4" spans="1:11" ht="21" customHeight="1" thickBot="1" x14ac:dyDescent="0.3">
      <c r="A4" s="52" t="s">
        <v>83</v>
      </c>
      <c r="B4" s="53"/>
      <c r="C4" s="53"/>
      <c r="D4" s="53"/>
      <c r="E4" s="53"/>
      <c r="F4" s="54"/>
    </row>
    <row r="5" spans="1:11" ht="40.5" customHeight="1" x14ac:dyDescent="0.2">
      <c r="A5" s="113" t="s">
        <v>46</v>
      </c>
      <c r="B5" s="55" t="s">
        <v>47</v>
      </c>
      <c r="C5" s="55" t="s">
        <v>48</v>
      </c>
      <c r="D5" s="111" t="s">
        <v>9</v>
      </c>
      <c r="E5" s="56"/>
      <c r="F5" s="57"/>
      <c r="G5" s="58"/>
    </row>
    <row r="6" spans="1:11" ht="15" customHeight="1" thickBot="1" x14ac:dyDescent="0.25">
      <c r="A6" s="59" t="s">
        <v>0</v>
      </c>
      <c r="B6" s="35" t="s">
        <v>1</v>
      </c>
      <c r="C6" s="36" t="s">
        <v>2</v>
      </c>
      <c r="D6" s="37" t="s">
        <v>40</v>
      </c>
      <c r="E6" s="56"/>
      <c r="F6" s="57"/>
      <c r="G6" s="58"/>
    </row>
    <row r="7" spans="1:11" ht="22.5" customHeight="1" thickBot="1" x14ac:dyDescent="0.25">
      <c r="A7" s="60"/>
      <c r="B7" s="61"/>
      <c r="C7" s="61"/>
      <c r="D7" s="62" t="str">
        <f>IF(SUM(A7:C7)=0," ",SUM(A7:C7))</f>
        <v xml:space="preserve"> </v>
      </c>
      <c r="E7" s="63"/>
      <c r="F7" s="63"/>
      <c r="G7" s="63"/>
    </row>
    <row r="8" spans="1:11" s="38" customFormat="1" ht="24.75" customHeight="1" thickBot="1" x14ac:dyDescent="0.3">
      <c r="A8" s="52" t="s">
        <v>84</v>
      </c>
      <c r="B8" s="64"/>
      <c r="C8" s="64"/>
      <c r="D8" s="64"/>
      <c r="E8" s="64"/>
      <c r="F8" s="64"/>
    </row>
    <row r="9" spans="1:11" ht="23.25" customHeight="1" x14ac:dyDescent="0.2">
      <c r="A9" s="420" t="s">
        <v>49</v>
      </c>
      <c r="B9" s="424" t="s">
        <v>50</v>
      </c>
      <c r="C9" s="425"/>
      <c r="D9" s="425"/>
      <c r="E9" s="418" t="s">
        <v>9</v>
      </c>
    </row>
    <row r="10" spans="1:11" s="4" customFormat="1" ht="40.5" customHeight="1" x14ac:dyDescent="0.2">
      <c r="A10" s="421"/>
      <c r="B10" s="65" t="s">
        <v>51</v>
      </c>
      <c r="C10" s="65" t="s">
        <v>52</v>
      </c>
      <c r="D10" s="65" t="s">
        <v>53</v>
      </c>
      <c r="E10" s="419"/>
    </row>
    <row r="11" spans="1:11" ht="15" customHeight="1" thickBot="1" x14ac:dyDescent="0.25">
      <c r="A11" s="422"/>
      <c r="B11" s="35" t="s">
        <v>0</v>
      </c>
      <c r="C11" s="35" t="s">
        <v>1</v>
      </c>
      <c r="D11" s="36" t="s">
        <v>2</v>
      </c>
      <c r="E11" s="37" t="s">
        <v>40</v>
      </c>
      <c r="G11" s="58"/>
    </row>
    <row r="12" spans="1:11" ht="30" customHeight="1" x14ac:dyDescent="0.2">
      <c r="A12" s="66" t="s">
        <v>54</v>
      </c>
      <c r="B12" s="67"/>
      <c r="C12" s="68"/>
      <c r="D12" s="68"/>
      <c r="E12" s="69" t="str">
        <f t="shared" ref="E12:E18" si="0">IF(SUM(B12:D12)=0," ",SUM(B12:D12))</f>
        <v xml:space="preserve"> </v>
      </c>
    </row>
    <row r="13" spans="1:11" ht="30" customHeight="1" x14ac:dyDescent="0.2">
      <c r="A13" s="70" t="s">
        <v>55</v>
      </c>
      <c r="B13" s="71"/>
      <c r="C13" s="72"/>
      <c r="D13" s="72"/>
      <c r="E13" s="73" t="str">
        <f t="shared" si="0"/>
        <v xml:space="preserve"> </v>
      </c>
    </row>
    <row r="14" spans="1:11" ht="30" customHeight="1" x14ac:dyDescent="0.2">
      <c r="A14" s="70" t="s">
        <v>56</v>
      </c>
      <c r="B14" s="71"/>
      <c r="C14" s="72"/>
      <c r="D14" s="72"/>
      <c r="E14" s="73" t="str">
        <f t="shared" si="0"/>
        <v xml:space="preserve"> </v>
      </c>
    </row>
    <row r="15" spans="1:11" ht="30" customHeight="1" x14ac:dyDescent="0.2">
      <c r="A15" s="70" t="s">
        <v>57</v>
      </c>
      <c r="B15" s="71"/>
      <c r="C15" s="72"/>
      <c r="D15" s="72"/>
      <c r="E15" s="73" t="str">
        <f t="shared" si="0"/>
        <v xml:space="preserve"> </v>
      </c>
    </row>
    <row r="16" spans="1:11" ht="30" customHeight="1" x14ac:dyDescent="0.2">
      <c r="A16" s="70" t="s">
        <v>58</v>
      </c>
      <c r="B16" s="71"/>
      <c r="C16" s="72"/>
      <c r="D16" s="72"/>
      <c r="E16" s="73" t="str">
        <f t="shared" si="0"/>
        <v xml:space="preserve"> </v>
      </c>
    </row>
    <row r="17" spans="1:6" s="4" customFormat="1" ht="40.5" customHeight="1" x14ac:dyDescent="0.2">
      <c r="A17" s="70" t="s">
        <v>59</v>
      </c>
      <c r="B17" s="71"/>
      <c r="C17" s="72"/>
      <c r="D17" s="72"/>
      <c r="E17" s="73" t="str">
        <f t="shared" si="0"/>
        <v xml:space="preserve"> </v>
      </c>
    </row>
    <row r="18" spans="1:6" s="4" customFormat="1" ht="30" customHeight="1" thickBot="1" x14ac:dyDescent="0.25">
      <c r="A18" s="74" t="s">
        <v>60</v>
      </c>
      <c r="B18" s="75"/>
      <c r="C18" s="76"/>
      <c r="D18" s="76"/>
      <c r="E18" s="77" t="str">
        <f t="shared" si="0"/>
        <v xml:space="preserve"> </v>
      </c>
    </row>
    <row r="19" spans="1:6" s="80" customFormat="1" ht="24.75" customHeight="1" thickBot="1" x14ac:dyDescent="0.25">
      <c r="A19" s="78" t="s">
        <v>85</v>
      </c>
      <c r="B19" s="79"/>
      <c r="C19" s="79"/>
      <c r="D19" s="79"/>
      <c r="E19" s="79"/>
      <c r="F19" s="79"/>
    </row>
    <row r="20" spans="1:6" s="80" customFormat="1" ht="36" customHeight="1" x14ac:dyDescent="0.2">
      <c r="A20" s="420" t="s">
        <v>49</v>
      </c>
      <c r="B20" s="423" t="s">
        <v>61</v>
      </c>
      <c r="C20" s="423"/>
      <c r="D20" s="423"/>
      <c r="E20" s="423"/>
      <c r="F20" s="418"/>
    </row>
    <row r="21" spans="1:6" s="80" customFormat="1" ht="38.25" customHeight="1" x14ac:dyDescent="0.2">
      <c r="A21" s="421"/>
      <c r="B21" s="81" t="s">
        <v>62</v>
      </c>
      <c r="C21" s="81" t="s">
        <v>63</v>
      </c>
      <c r="D21" s="81" t="s">
        <v>64</v>
      </c>
      <c r="E21" s="81" t="s">
        <v>60</v>
      </c>
      <c r="F21" s="112" t="s">
        <v>9</v>
      </c>
    </row>
    <row r="22" spans="1:6" s="80" customFormat="1" ht="15" customHeight="1" thickBot="1" x14ac:dyDescent="0.25">
      <c r="A22" s="422"/>
      <c r="B22" s="82" t="s">
        <v>0</v>
      </c>
      <c r="C22" s="82" t="s">
        <v>1</v>
      </c>
      <c r="D22" s="82" t="s">
        <v>2</v>
      </c>
      <c r="E22" s="83" t="s">
        <v>7</v>
      </c>
      <c r="F22" s="84" t="s">
        <v>65</v>
      </c>
    </row>
    <row r="23" spans="1:6" s="80" customFormat="1" ht="30" customHeight="1" thickBot="1" x14ac:dyDescent="0.25">
      <c r="A23" s="85" t="s">
        <v>66</v>
      </c>
      <c r="B23" s="86"/>
      <c r="C23" s="86"/>
      <c r="D23" s="86"/>
      <c r="E23" s="86"/>
      <c r="F23" s="87" t="str">
        <f>IF(SUM(B23:E23)=0," ",SUM(B23:E23))</f>
        <v xml:space="preserve"> </v>
      </c>
    </row>
    <row r="24" spans="1:6" s="38" customFormat="1" ht="24.75" customHeight="1" thickBot="1" x14ac:dyDescent="0.3">
      <c r="A24" s="88" t="s">
        <v>86</v>
      </c>
      <c r="B24" s="64"/>
      <c r="C24" s="64"/>
      <c r="D24" s="64"/>
      <c r="E24" s="64"/>
      <c r="F24" s="64"/>
    </row>
    <row r="25" spans="1:6" ht="73.5" customHeight="1" x14ac:dyDescent="0.2">
      <c r="A25" s="89" t="s">
        <v>67</v>
      </c>
      <c r="B25" s="90"/>
      <c r="C25" s="63"/>
      <c r="D25" s="63"/>
      <c r="E25" s="63"/>
      <c r="F25" s="63"/>
    </row>
    <row r="26" spans="1:6" ht="34.5" customHeight="1" thickBot="1" x14ac:dyDescent="0.25">
      <c r="A26" s="74" t="s">
        <v>68</v>
      </c>
      <c r="B26" s="91"/>
      <c r="C26" s="63"/>
      <c r="D26" s="63"/>
      <c r="E26" s="63"/>
      <c r="F26" s="63"/>
    </row>
    <row r="27" spans="1:6" ht="22.5" customHeight="1" x14ac:dyDescent="0.2"/>
    <row r="28" spans="1:6" ht="31.5" customHeight="1" x14ac:dyDescent="0.2">
      <c r="A28" s="417" t="s">
        <v>160</v>
      </c>
      <c r="B28" s="417"/>
      <c r="C28" s="417"/>
      <c r="D28" s="417"/>
      <c r="E28" s="417"/>
      <c r="F28" s="417"/>
    </row>
    <row r="29" spans="1:6" ht="9" customHeight="1" x14ac:dyDescent="0.2"/>
    <row r="32" spans="1:6" x14ac:dyDescent="0.2">
      <c r="B32" s="34"/>
      <c r="C32" s="34"/>
      <c r="D32" s="34"/>
      <c r="E32" s="34"/>
      <c r="F32" s="34"/>
    </row>
    <row r="33" spans="2:6" x14ac:dyDescent="0.2">
      <c r="B33" s="34"/>
      <c r="C33" s="34"/>
      <c r="D33" s="34"/>
      <c r="E33" s="34"/>
      <c r="F33" s="34"/>
    </row>
    <row r="34" spans="2:6" x14ac:dyDescent="0.2">
      <c r="B34" s="34"/>
      <c r="C34" s="34"/>
      <c r="D34" s="34"/>
      <c r="E34" s="34"/>
      <c r="F34" s="34"/>
    </row>
    <row r="35" spans="2:6" x14ac:dyDescent="0.2">
      <c r="B35" s="34"/>
      <c r="C35" s="34"/>
      <c r="D35" s="34"/>
      <c r="E35" s="34"/>
      <c r="F35" s="34"/>
    </row>
    <row r="36" spans="2:6" x14ac:dyDescent="0.2">
      <c r="B36" s="34"/>
      <c r="C36" s="34"/>
      <c r="D36" s="34"/>
      <c r="E36" s="34"/>
      <c r="F36" s="34"/>
    </row>
    <row r="37" spans="2:6" x14ac:dyDescent="0.2">
      <c r="B37" s="34"/>
      <c r="C37" s="34"/>
      <c r="D37" s="34"/>
      <c r="E37" s="34"/>
      <c r="F37" s="34"/>
    </row>
    <row r="38" spans="2:6" x14ac:dyDescent="0.2">
      <c r="B38" s="34"/>
      <c r="C38" s="34"/>
      <c r="D38" s="34"/>
      <c r="E38" s="34"/>
      <c r="F38" s="34"/>
    </row>
    <row r="39" spans="2:6" x14ac:dyDescent="0.2">
      <c r="B39" s="34"/>
      <c r="C39" s="34"/>
      <c r="D39" s="34"/>
      <c r="E39" s="34"/>
      <c r="F39" s="34"/>
    </row>
    <row r="40" spans="2:6" x14ac:dyDescent="0.2">
      <c r="B40" s="34"/>
      <c r="C40" s="34"/>
      <c r="D40" s="34"/>
      <c r="E40" s="34"/>
      <c r="F40" s="34"/>
    </row>
    <row r="41" spans="2:6" x14ac:dyDescent="0.2">
      <c r="B41" s="34"/>
      <c r="C41" s="34"/>
      <c r="D41" s="34"/>
      <c r="E41" s="34"/>
      <c r="F41" s="34"/>
    </row>
    <row r="42" spans="2:6" x14ac:dyDescent="0.2">
      <c r="B42" s="34"/>
      <c r="C42" s="34"/>
      <c r="D42" s="34"/>
      <c r="E42" s="34"/>
      <c r="F42" s="34"/>
    </row>
    <row r="43" spans="2:6" x14ac:dyDescent="0.2">
      <c r="B43" s="34"/>
      <c r="C43" s="34"/>
      <c r="D43" s="34"/>
      <c r="E43" s="34"/>
      <c r="F43" s="34"/>
    </row>
    <row r="44" spans="2:6" x14ac:dyDescent="0.2">
      <c r="B44" s="34"/>
      <c r="C44" s="34"/>
      <c r="D44" s="34"/>
      <c r="E44" s="34"/>
      <c r="F44" s="34"/>
    </row>
    <row r="45" spans="2:6" x14ac:dyDescent="0.2">
      <c r="B45" s="34"/>
      <c r="C45" s="34"/>
      <c r="D45" s="34"/>
      <c r="E45" s="34"/>
      <c r="F45" s="34"/>
    </row>
    <row r="46" spans="2:6" x14ac:dyDescent="0.2">
      <c r="B46" s="34"/>
      <c r="C46" s="34"/>
      <c r="D46" s="34"/>
      <c r="E46" s="34"/>
      <c r="F46" s="34"/>
    </row>
    <row r="47" spans="2:6" x14ac:dyDescent="0.2">
      <c r="B47" s="34"/>
      <c r="C47" s="34"/>
      <c r="D47" s="34"/>
      <c r="E47" s="34"/>
      <c r="F47" s="34"/>
    </row>
    <row r="48" spans="2:6" x14ac:dyDescent="0.2">
      <c r="B48" s="34"/>
      <c r="C48" s="34"/>
      <c r="D48" s="34"/>
      <c r="E48" s="34"/>
      <c r="F48" s="34"/>
    </row>
    <row r="49" spans="2:6" x14ac:dyDescent="0.2">
      <c r="B49" s="34"/>
      <c r="C49" s="34"/>
      <c r="D49" s="34"/>
      <c r="E49" s="34"/>
      <c r="F49" s="34"/>
    </row>
    <row r="50" spans="2:6" x14ac:dyDescent="0.2">
      <c r="B50" s="34"/>
      <c r="C50" s="34"/>
      <c r="D50" s="34"/>
      <c r="E50" s="34"/>
      <c r="F50" s="34"/>
    </row>
    <row r="51" spans="2:6" x14ac:dyDescent="0.2">
      <c r="B51" s="34"/>
      <c r="C51" s="34"/>
      <c r="D51" s="34"/>
      <c r="E51" s="34"/>
      <c r="F51" s="34"/>
    </row>
    <row r="52" spans="2:6" x14ac:dyDescent="0.2">
      <c r="B52" s="34"/>
      <c r="C52" s="34"/>
      <c r="D52" s="34"/>
      <c r="E52" s="34"/>
      <c r="F52" s="34"/>
    </row>
    <row r="53" spans="2:6" x14ac:dyDescent="0.2">
      <c r="B53" s="34"/>
      <c r="C53" s="34"/>
      <c r="D53" s="34"/>
      <c r="E53" s="34"/>
      <c r="F53" s="34"/>
    </row>
    <row r="54" spans="2:6" x14ac:dyDescent="0.2">
      <c r="B54" s="34"/>
      <c r="C54" s="34"/>
      <c r="D54" s="34"/>
      <c r="E54" s="34"/>
      <c r="F54" s="34"/>
    </row>
    <row r="55" spans="2:6" x14ac:dyDescent="0.2">
      <c r="B55" s="34"/>
      <c r="C55" s="34"/>
      <c r="D55" s="34"/>
      <c r="E55" s="34"/>
      <c r="F55" s="34"/>
    </row>
    <row r="56" spans="2:6" x14ac:dyDescent="0.2">
      <c r="B56" s="34"/>
      <c r="C56" s="34"/>
      <c r="D56" s="34"/>
      <c r="E56" s="34"/>
      <c r="F56" s="34"/>
    </row>
    <row r="57" spans="2:6" x14ac:dyDescent="0.2">
      <c r="B57" s="34"/>
      <c r="C57" s="34"/>
      <c r="D57" s="34"/>
      <c r="E57" s="34"/>
      <c r="F57" s="34"/>
    </row>
    <row r="58" spans="2:6" x14ac:dyDescent="0.2">
      <c r="B58" s="34"/>
      <c r="C58" s="34"/>
      <c r="D58" s="34"/>
      <c r="E58" s="34"/>
      <c r="F58" s="34"/>
    </row>
    <row r="59" spans="2:6" x14ac:dyDescent="0.2">
      <c r="B59" s="34"/>
      <c r="C59" s="34"/>
      <c r="D59" s="34"/>
      <c r="E59" s="34"/>
      <c r="F59" s="34"/>
    </row>
    <row r="60" spans="2:6" x14ac:dyDescent="0.2">
      <c r="B60" s="34"/>
      <c r="C60" s="34"/>
      <c r="D60" s="34"/>
      <c r="E60" s="34"/>
      <c r="F60" s="34"/>
    </row>
    <row r="61" spans="2:6" x14ac:dyDescent="0.2">
      <c r="B61" s="34"/>
      <c r="C61" s="34"/>
      <c r="D61" s="34"/>
      <c r="E61" s="34"/>
      <c r="F61" s="34"/>
    </row>
    <row r="62" spans="2:6" x14ac:dyDescent="0.2">
      <c r="B62" s="34"/>
      <c r="C62" s="34"/>
      <c r="D62" s="34"/>
      <c r="E62" s="34"/>
      <c r="F62" s="34"/>
    </row>
    <row r="63" spans="2:6" x14ac:dyDescent="0.2">
      <c r="B63" s="34"/>
      <c r="C63" s="34"/>
      <c r="D63" s="34"/>
      <c r="E63" s="34"/>
      <c r="F63" s="34"/>
    </row>
    <row r="64" spans="2:6" x14ac:dyDescent="0.2">
      <c r="B64" s="34"/>
      <c r="C64" s="34"/>
      <c r="D64" s="34"/>
      <c r="E64" s="34"/>
      <c r="F64" s="34"/>
    </row>
    <row r="65" spans="2:6" x14ac:dyDescent="0.2">
      <c r="B65" s="34"/>
      <c r="C65" s="34"/>
      <c r="D65" s="34"/>
      <c r="E65" s="34"/>
      <c r="F65" s="34"/>
    </row>
    <row r="66" spans="2:6" x14ac:dyDescent="0.2">
      <c r="B66" s="34"/>
      <c r="C66" s="34"/>
      <c r="D66" s="34"/>
      <c r="E66" s="34"/>
      <c r="F66" s="34"/>
    </row>
    <row r="67" spans="2:6" x14ac:dyDescent="0.2">
      <c r="B67" s="34"/>
      <c r="C67" s="34"/>
      <c r="D67" s="34"/>
      <c r="E67" s="34"/>
      <c r="F67" s="34"/>
    </row>
  </sheetData>
  <sheetProtection password="CCF6" sheet="1" objects="1" scenarios="1"/>
  <mergeCells count="6">
    <mergeCell ref="A28:F28"/>
    <mergeCell ref="E9:E10"/>
    <mergeCell ref="A9:A11"/>
    <mergeCell ref="A20:A22"/>
    <mergeCell ref="B20:F20"/>
    <mergeCell ref="B9:D9"/>
  </mergeCells>
  <phoneticPr fontId="5" type="noConversion"/>
  <conditionalFormatting sqref="E12:E18">
    <cfRule type="cellIs" dxfId="1" priority="1" stopIfTrue="1" operator="lessThan">
      <formula>SUM(G12:H12)</formula>
    </cfRule>
  </conditionalFormatting>
  <conditionalFormatting sqref="D7">
    <cfRule type="cellIs" dxfId="0" priority="2" stopIfTrue="1" operator="lessThan">
      <formula>SUM(#REF!)</formula>
    </cfRule>
  </conditionalFormatting>
  <pageMargins left="0.61" right="0.52" top="0.36" bottom="0.36" header="0.33" footer="0.37"/>
  <pageSetup scale="63" orientation="portrait" r:id="rId1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tabColor rgb="FFFFFF00"/>
    <pageSetUpPr autoPageBreaks="0" fitToPage="1"/>
  </sheetPr>
  <dimension ref="A1:Y28"/>
  <sheetViews>
    <sheetView zoomScale="80" zoomScaleNormal="80" zoomScaleSheetLayoutView="55" workbookViewId="0">
      <selection activeCell="A2" sqref="A2:W18"/>
    </sheetView>
  </sheetViews>
  <sheetFormatPr defaultRowHeight="15" x14ac:dyDescent="0.25"/>
  <cols>
    <col min="1" max="2" width="6.28515625" style="239" customWidth="1"/>
    <col min="3" max="3" width="18.42578125" style="248" customWidth="1"/>
    <col min="4" max="5" width="9.85546875" style="248" customWidth="1"/>
    <col min="6" max="6" width="20.42578125" style="248" customWidth="1"/>
    <col min="7" max="7" width="22" style="246" customWidth="1"/>
    <col min="8" max="8" width="11.5703125" style="239" customWidth="1"/>
    <col min="9" max="9" width="11.42578125" style="239" customWidth="1"/>
    <col min="10" max="11" width="11" style="239" customWidth="1"/>
    <col min="12" max="13" width="9.85546875" style="239" customWidth="1"/>
    <col min="14" max="14" width="11" style="239" customWidth="1"/>
    <col min="15" max="15" width="10.140625" style="239" customWidth="1"/>
    <col min="16" max="16" width="9" style="239" customWidth="1"/>
    <col min="17" max="17" width="12.140625" style="239" customWidth="1"/>
    <col min="18" max="18" width="11" style="239" customWidth="1"/>
    <col min="19" max="19" width="7.42578125" style="239" customWidth="1"/>
    <col min="20" max="20" width="6.85546875" style="239" customWidth="1"/>
    <col min="21" max="22" width="6.140625" style="239" customWidth="1"/>
    <col min="23" max="25" width="9.140625" style="239" customWidth="1"/>
    <col min="26" max="16384" width="9.140625" style="239"/>
  </cols>
  <sheetData>
    <row r="1" spans="1:25" s="243" customFormat="1" ht="45" customHeight="1" x14ac:dyDescent="0.25">
      <c r="A1" s="240" t="s">
        <v>120</v>
      </c>
      <c r="B1" s="240" t="s">
        <v>121</v>
      </c>
      <c r="C1" s="240" t="s">
        <v>126</v>
      </c>
      <c r="D1" s="240" t="s">
        <v>122</v>
      </c>
      <c r="E1" s="240" t="s">
        <v>200</v>
      </c>
      <c r="F1" s="240" t="s">
        <v>123</v>
      </c>
      <c r="G1" s="240" t="s">
        <v>124</v>
      </c>
      <c r="H1" s="240" t="s">
        <v>127</v>
      </c>
      <c r="I1" s="241" t="s">
        <v>128</v>
      </c>
      <c r="J1" s="241" t="s">
        <v>129</v>
      </c>
      <c r="K1" s="241" t="s">
        <v>130</v>
      </c>
      <c r="L1" s="240" t="s">
        <v>125</v>
      </c>
      <c r="M1" s="240" t="s">
        <v>131</v>
      </c>
      <c r="N1" s="240" t="s">
        <v>132</v>
      </c>
      <c r="O1" s="240" t="s">
        <v>134</v>
      </c>
      <c r="P1" s="240" t="s">
        <v>133</v>
      </c>
      <c r="Q1" s="240" t="s">
        <v>135</v>
      </c>
      <c r="R1" s="116" t="s">
        <v>147</v>
      </c>
      <c r="S1" s="116" t="s">
        <v>148</v>
      </c>
      <c r="T1" s="116" t="s">
        <v>149</v>
      </c>
      <c r="U1" s="116" t="s">
        <v>150</v>
      </c>
      <c r="V1" s="116" t="s">
        <v>151</v>
      </c>
      <c r="W1" s="242" t="s">
        <v>152</v>
      </c>
      <c r="Y1" s="244"/>
    </row>
    <row r="2" spans="1:25" s="246" customFormat="1" x14ac:dyDescent="0.25">
      <c r="A2" s="249">
        <f>'Tabela I'!$F$1</f>
        <v>2025</v>
      </c>
      <c r="B2" s="249">
        <f>'Tabela I'!$F$2</f>
        <v>115</v>
      </c>
      <c r="C2" s="250">
        <f>'Tabela Ia'!B8</f>
        <v>0</v>
      </c>
      <c r="D2" s="250">
        <f>'Tabela Ia'!C8</f>
        <v>0</v>
      </c>
      <c r="E2" s="250">
        <f>'Tabela Ia'!D8</f>
        <v>0</v>
      </c>
      <c r="F2" s="250">
        <f>'Tabela Ia'!E8</f>
        <v>0</v>
      </c>
      <c r="G2" s="250" t="str">
        <f>'Tabela Ia'!F8</f>
        <v>Predsjednik suda</v>
      </c>
      <c r="H2" s="250">
        <f>'Tabela Ia'!H8</f>
        <v>0</v>
      </c>
      <c r="I2" s="250">
        <f>'Tabela Ia'!I8</f>
        <v>0</v>
      </c>
      <c r="J2" s="250">
        <f>'Tabela Ia'!J8</f>
        <v>0</v>
      </c>
      <c r="K2" s="250">
        <f>'Tabela Ia'!K8</f>
        <v>261</v>
      </c>
      <c r="L2" s="250">
        <f>'Tabela Ia'!L8</f>
        <v>0</v>
      </c>
      <c r="M2" s="250">
        <f>'Tabela Ia'!M8</f>
        <v>0</v>
      </c>
      <c r="N2" s="250">
        <f>'Tabela Ia'!N8</f>
        <v>0</v>
      </c>
      <c r="O2" s="250">
        <f>'Tabela Ia'!O8</f>
        <v>0</v>
      </c>
      <c r="P2" s="250" t="str">
        <f>'Tabela Ia'!P8</f>
        <v/>
      </c>
      <c r="Q2" s="250" t="str">
        <f>'Tabela Ia'!Q8</f>
        <v/>
      </c>
      <c r="R2" s="250">
        <f>'Tabela Ia'!R8</f>
        <v>0</v>
      </c>
      <c r="S2" s="250">
        <f>'Tabela Ia'!S8</f>
        <v>0</v>
      </c>
      <c r="T2" s="250">
        <f>'Tabela Ia'!T8</f>
        <v>0</v>
      </c>
      <c r="U2" s="250">
        <f>'Tabela Ia'!U8</f>
        <v>0</v>
      </c>
      <c r="V2" s="250" t="str">
        <f>'Tabela Ia'!V8</f>
        <v/>
      </c>
      <c r="W2" s="250" t="str">
        <f>'Tabela Ia'!W8</f>
        <v/>
      </c>
      <c r="X2" s="245"/>
      <c r="Y2" s="245"/>
    </row>
    <row r="3" spans="1:25" s="247" customFormat="1" x14ac:dyDescent="0.2">
      <c r="A3" s="249">
        <f>'Tabela I'!$F$1</f>
        <v>2025</v>
      </c>
      <c r="B3" s="249">
        <f>'Tabela I'!$F$2</f>
        <v>115</v>
      </c>
      <c r="C3" s="250">
        <f>C2</f>
        <v>0</v>
      </c>
      <c r="D3" s="250">
        <f t="shared" ref="D3:G3" si="0">D2</f>
        <v>0</v>
      </c>
      <c r="E3" s="250">
        <f t="shared" ref="E3" si="1">E2</f>
        <v>0</v>
      </c>
      <c r="F3" s="250">
        <f t="shared" si="0"/>
        <v>0</v>
      </c>
      <c r="G3" s="250" t="str">
        <f t="shared" si="0"/>
        <v>Predsjednik suda</v>
      </c>
      <c r="H3" s="250">
        <f>'Tabela Ia'!H9</f>
        <v>0</v>
      </c>
      <c r="I3" s="250">
        <f>'Tabela Ia'!I9</f>
        <v>0</v>
      </c>
      <c r="J3" s="250">
        <f>'Tabela Ia'!J9</f>
        <v>0</v>
      </c>
      <c r="K3" s="250">
        <f>'Tabela Ia'!K9</f>
        <v>261</v>
      </c>
      <c r="L3" s="250">
        <f>'Tabela Ia'!L9</f>
        <v>0</v>
      </c>
      <c r="M3" s="250">
        <f>'Tabela Ia'!M9</f>
        <v>0</v>
      </c>
      <c r="N3" s="250">
        <f>'Tabela Ia'!N9</f>
        <v>0</v>
      </c>
      <c r="O3" s="250">
        <f>'Tabela Ia'!O9</f>
        <v>0</v>
      </c>
      <c r="P3" s="250" t="str">
        <f>'Tabela Ia'!P9</f>
        <v/>
      </c>
      <c r="Q3" s="250" t="str">
        <f>'Tabela Ia'!Q9</f>
        <v/>
      </c>
      <c r="R3" s="250">
        <f>'Tabela Ia'!R9</f>
        <v>0</v>
      </c>
      <c r="S3" s="250">
        <f>'Tabela Ia'!S9</f>
        <v>0</v>
      </c>
      <c r="T3" s="250">
        <f>'Tabela Ia'!T9</f>
        <v>0</v>
      </c>
      <c r="U3" s="250">
        <f>'Tabela Ia'!U9</f>
        <v>0</v>
      </c>
      <c r="V3" s="250" t="str">
        <f>'Tabela Ia'!V9</f>
        <v/>
      </c>
      <c r="W3" s="250" t="str">
        <f>'Tabela Ia'!W9</f>
        <v/>
      </c>
    </row>
    <row r="4" spans="1:25" s="247" customFormat="1" x14ac:dyDescent="0.2">
      <c r="A4" s="249">
        <f>'Tabela I'!$F$1</f>
        <v>2025</v>
      </c>
      <c r="B4" s="249">
        <f>'Tabela I'!$F$2</f>
        <v>115</v>
      </c>
      <c r="C4" s="250">
        <f>'Tabela Ia'!B10</f>
        <v>0</v>
      </c>
      <c r="D4" s="250">
        <f>'Tabela Ia'!C10</f>
        <v>0</v>
      </c>
      <c r="E4" s="250">
        <f>'Tabela Ia'!D10</f>
        <v>0</v>
      </c>
      <c r="F4" s="250">
        <f>'Tabela Ia'!E10</f>
        <v>0</v>
      </c>
      <c r="G4" s="250">
        <f>'Tabela Ia'!F10</f>
        <v>0</v>
      </c>
      <c r="H4" s="250">
        <f>'Tabela Ia'!H10</f>
        <v>0</v>
      </c>
      <c r="I4" s="250">
        <f>'Tabela Ia'!I10</f>
        <v>0</v>
      </c>
      <c r="J4" s="250">
        <f>'Tabela Ia'!J10</f>
        <v>0</v>
      </c>
      <c r="K4" s="250">
        <f>'Tabela Ia'!K10</f>
        <v>261</v>
      </c>
      <c r="L4" s="250">
        <f>'Tabela Ia'!L10</f>
        <v>0</v>
      </c>
      <c r="M4" s="250">
        <f>'Tabela Ia'!M10</f>
        <v>0</v>
      </c>
      <c r="N4" s="250">
        <f>'Tabela Ia'!N10</f>
        <v>0</v>
      </c>
      <c r="O4" s="250">
        <f>'Tabela Ia'!O10</f>
        <v>0</v>
      </c>
      <c r="P4" s="250" t="str">
        <f>'Tabela Ia'!P10</f>
        <v/>
      </c>
      <c r="Q4" s="250" t="str">
        <f>'Tabela Ia'!Q10</f>
        <v/>
      </c>
      <c r="R4" s="250">
        <f>'Tabela Ia'!R10</f>
        <v>0</v>
      </c>
      <c r="S4" s="250">
        <f>'Tabela Ia'!S10</f>
        <v>0</v>
      </c>
      <c r="T4" s="250">
        <f>'Tabela Ia'!T10</f>
        <v>0</v>
      </c>
      <c r="U4" s="250">
        <f>'Tabela Ia'!U10</f>
        <v>0</v>
      </c>
      <c r="V4" s="250" t="str">
        <f>'Tabela Ia'!V10</f>
        <v/>
      </c>
      <c r="W4" s="250" t="str">
        <f>'Tabela Ia'!W10</f>
        <v/>
      </c>
    </row>
    <row r="5" spans="1:25" s="247" customFormat="1" x14ac:dyDescent="0.2">
      <c r="A5" s="249">
        <f>'Tabela I'!$F$1</f>
        <v>2025</v>
      </c>
      <c r="B5" s="249">
        <f>'Tabela I'!$F$2</f>
        <v>115</v>
      </c>
      <c r="C5" s="250">
        <f>'Tabela Ia'!B11</f>
        <v>0</v>
      </c>
      <c r="D5" s="250">
        <f>'Tabela Ia'!C11</f>
        <v>0</v>
      </c>
      <c r="E5" s="250">
        <f>'Tabela Ia'!D11</f>
        <v>0</v>
      </c>
      <c r="F5" s="250">
        <f>'Tabela Ia'!E11</f>
        <v>0</v>
      </c>
      <c r="G5" s="250">
        <f>'Tabela Ia'!F11</f>
        <v>0</v>
      </c>
      <c r="H5" s="250">
        <f>'Tabela Ia'!H11</f>
        <v>0</v>
      </c>
      <c r="I5" s="250">
        <f>'Tabela Ia'!I11</f>
        <v>0</v>
      </c>
      <c r="J5" s="250">
        <f>'Tabela Ia'!J11</f>
        <v>0</v>
      </c>
      <c r="K5" s="250">
        <f>'Tabela Ia'!K11</f>
        <v>261</v>
      </c>
      <c r="L5" s="250">
        <f>'Tabela Ia'!L11</f>
        <v>0</v>
      </c>
      <c r="M5" s="250">
        <f>'Tabela Ia'!M11</f>
        <v>0</v>
      </c>
      <c r="N5" s="250">
        <f>'Tabela Ia'!N11</f>
        <v>0</v>
      </c>
      <c r="O5" s="250">
        <f>'Tabela Ia'!O11</f>
        <v>0</v>
      </c>
      <c r="P5" s="250" t="str">
        <f>'Tabela Ia'!P11</f>
        <v/>
      </c>
      <c r="Q5" s="250" t="str">
        <f>'Tabela Ia'!Q11</f>
        <v/>
      </c>
      <c r="R5" s="250">
        <f>'Tabela Ia'!R11</f>
        <v>0</v>
      </c>
      <c r="S5" s="250">
        <f>'Tabela Ia'!S11</f>
        <v>0</v>
      </c>
      <c r="T5" s="250">
        <f>'Tabela Ia'!T11</f>
        <v>0</v>
      </c>
      <c r="U5" s="250">
        <f>'Tabela Ia'!U11</f>
        <v>0</v>
      </c>
      <c r="V5" s="250" t="str">
        <f>'Tabela Ia'!V11</f>
        <v/>
      </c>
      <c r="W5" s="250" t="str">
        <f>'Tabela Ia'!W11</f>
        <v/>
      </c>
    </row>
    <row r="6" spans="1:25" s="247" customFormat="1" x14ac:dyDescent="0.2">
      <c r="A6" s="249">
        <f>'Tabela I'!$F$1</f>
        <v>2025</v>
      </c>
      <c r="B6" s="249">
        <f>'Tabela I'!$F$2</f>
        <v>115</v>
      </c>
      <c r="C6" s="250">
        <f>'Tabela Ia'!B12</f>
        <v>0</v>
      </c>
      <c r="D6" s="250">
        <f>'Tabela Ia'!C12</f>
        <v>0</v>
      </c>
      <c r="E6" s="250">
        <f>'Tabela Ia'!D12</f>
        <v>0</v>
      </c>
      <c r="F6" s="250">
        <f>'Tabela Ia'!E12</f>
        <v>0</v>
      </c>
      <c r="G6" s="250">
        <f>'Tabela Ia'!F12</f>
        <v>0</v>
      </c>
      <c r="H6" s="250">
        <f>'Tabela Ia'!H12</f>
        <v>0</v>
      </c>
      <c r="I6" s="250">
        <f>'Tabela Ia'!I12</f>
        <v>0</v>
      </c>
      <c r="J6" s="250">
        <f>'Tabela Ia'!J12</f>
        <v>0</v>
      </c>
      <c r="K6" s="250">
        <f>'Tabela Ia'!K12</f>
        <v>261</v>
      </c>
      <c r="L6" s="250">
        <f>'Tabela Ia'!L12</f>
        <v>0</v>
      </c>
      <c r="M6" s="250">
        <f>'Tabela Ia'!M12</f>
        <v>0</v>
      </c>
      <c r="N6" s="250">
        <f>'Tabela Ia'!N12</f>
        <v>0</v>
      </c>
      <c r="O6" s="250">
        <f>'Tabela Ia'!O12</f>
        <v>0</v>
      </c>
      <c r="P6" s="250" t="str">
        <f>'Tabela Ia'!P12</f>
        <v/>
      </c>
      <c r="Q6" s="250" t="str">
        <f>'Tabela Ia'!Q12</f>
        <v/>
      </c>
      <c r="R6" s="250">
        <f>'Tabela Ia'!R12</f>
        <v>0</v>
      </c>
      <c r="S6" s="250">
        <f>'Tabela Ia'!S12</f>
        <v>0</v>
      </c>
      <c r="T6" s="250">
        <f>'Tabela Ia'!T12</f>
        <v>0</v>
      </c>
      <c r="U6" s="250">
        <f>'Tabela Ia'!U12</f>
        <v>0</v>
      </c>
      <c r="V6" s="250" t="str">
        <f>'Tabela Ia'!V12</f>
        <v/>
      </c>
      <c r="W6" s="250" t="str">
        <f>'Tabela Ia'!W12</f>
        <v/>
      </c>
    </row>
    <row r="7" spans="1:25" s="247" customFormat="1" x14ac:dyDescent="0.2">
      <c r="A7" s="249">
        <f>'Tabela I'!$F$1</f>
        <v>2025</v>
      </c>
      <c r="B7" s="249">
        <f>'Tabela I'!$F$2</f>
        <v>115</v>
      </c>
      <c r="C7" s="250">
        <f>'Tabela Ia'!B13</f>
        <v>0</v>
      </c>
      <c r="D7" s="250">
        <f>'Tabela Ia'!C13</f>
        <v>0</v>
      </c>
      <c r="E7" s="250">
        <f>'Tabela Ia'!D13</f>
        <v>0</v>
      </c>
      <c r="F7" s="250">
        <f>'Tabela Ia'!E13</f>
        <v>0</v>
      </c>
      <c r="G7" s="250">
        <f>'Tabela Ia'!F13</f>
        <v>0</v>
      </c>
      <c r="H7" s="250">
        <f>'Tabela Ia'!H13</f>
        <v>0</v>
      </c>
      <c r="I7" s="250">
        <f>'Tabela Ia'!I13</f>
        <v>0</v>
      </c>
      <c r="J7" s="250">
        <f>'Tabela Ia'!J13</f>
        <v>0</v>
      </c>
      <c r="K7" s="250">
        <f>'Tabela Ia'!K13</f>
        <v>261</v>
      </c>
      <c r="L7" s="250">
        <f>'Tabela Ia'!L13</f>
        <v>0</v>
      </c>
      <c r="M7" s="250">
        <f>'Tabela Ia'!M13</f>
        <v>0</v>
      </c>
      <c r="N7" s="250">
        <f>'Tabela Ia'!N13</f>
        <v>0</v>
      </c>
      <c r="O7" s="250">
        <f>'Tabela Ia'!O13</f>
        <v>0</v>
      </c>
      <c r="P7" s="250" t="str">
        <f>'Tabela Ia'!P13</f>
        <v/>
      </c>
      <c r="Q7" s="250" t="str">
        <f>'Tabela Ia'!Q13</f>
        <v/>
      </c>
      <c r="R7" s="250">
        <f>'Tabela Ia'!R13</f>
        <v>0</v>
      </c>
      <c r="S7" s="250">
        <f>'Tabela Ia'!S13</f>
        <v>0</v>
      </c>
      <c r="T7" s="250">
        <f>'Tabela Ia'!T13</f>
        <v>0</v>
      </c>
      <c r="U7" s="250">
        <f>'Tabela Ia'!U13</f>
        <v>0</v>
      </c>
      <c r="V7" s="250" t="str">
        <f>'Tabela Ia'!V13</f>
        <v/>
      </c>
      <c r="W7" s="250" t="str">
        <f>'Tabela Ia'!W13</f>
        <v/>
      </c>
    </row>
    <row r="8" spans="1:25" s="247" customFormat="1" x14ac:dyDescent="0.2">
      <c r="A8" s="249">
        <f>'Tabela I'!$F$1</f>
        <v>2025</v>
      </c>
      <c r="B8" s="249">
        <f>'Tabela I'!$F$2</f>
        <v>115</v>
      </c>
      <c r="C8" s="250">
        <f>'Tabela Ia'!B14</f>
        <v>0</v>
      </c>
      <c r="D8" s="250">
        <f>'Tabela Ia'!C14</f>
        <v>0</v>
      </c>
      <c r="E8" s="250">
        <f>'Tabela Ia'!D14</f>
        <v>0</v>
      </c>
      <c r="F8" s="250">
        <f>'Tabela Ia'!E14</f>
        <v>0</v>
      </c>
      <c r="G8" s="250">
        <f>'Tabela Ia'!F14</f>
        <v>0</v>
      </c>
      <c r="H8" s="250">
        <f>'Tabela Ia'!H14</f>
        <v>0</v>
      </c>
      <c r="I8" s="250">
        <f>'Tabela Ia'!I14</f>
        <v>0</v>
      </c>
      <c r="J8" s="250">
        <f>'Tabela Ia'!J14</f>
        <v>0</v>
      </c>
      <c r="K8" s="250">
        <f>'Tabela Ia'!K14</f>
        <v>261</v>
      </c>
      <c r="L8" s="250">
        <f>'Tabela Ia'!L14</f>
        <v>0</v>
      </c>
      <c r="M8" s="250">
        <f>'Tabela Ia'!M14</f>
        <v>0</v>
      </c>
      <c r="N8" s="250">
        <f>'Tabela Ia'!N14</f>
        <v>0</v>
      </c>
      <c r="O8" s="250">
        <f>'Tabela Ia'!O14</f>
        <v>0</v>
      </c>
      <c r="P8" s="250" t="str">
        <f>'Tabela Ia'!P14</f>
        <v/>
      </c>
      <c r="Q8" s="250" t="str">
        <f>'Tabela Ia'!Q14</f>
        <v/>
      </c>
      <c r="R8" s="250">
        <f>'Tabela Ia'!R14</f>
        <v>0</v>
      </c>
      <c r="S8" s="250">
        <f>'Tabela Ia'!S14</f>
        <v>0</v>
      </c>
      <c r="T8" s="250">
        <f>'Tabela Ia'!T14</f>
        <v>0</v>
      </c>
      <c r="U8" s="250">
        <f>'Tabela Ia'!U14</f>
        <v>0</v>
      </c>
      <c r="V8" s="250" t="str">
        <f>'Tabela Ia'!V14</f>
        <v/>
      </c>
      <c r="W8" s="250" t="str">
        <f>'Tabela Ia'!W14</f>
        <v/>
      </c>
    </row>
    <row r="9" spans="1:25" s="247" customFormat="1" x14ac:dyDescent="0.2">
      <c r="A9" s="249">
        <f>'Tabela I'!$F$1</f>
        <v>2025</v>
      </c>
      <c r="B9" s="249">
        <f>'Tabela I'!$F$2</f>
        <v>115</v>
      </c>
      <c r="C9" s="250">
        <f>'Tabela Ia'!B15</f>
        <v>0</v>
      </c>
      <c r="D9" s="250">
        <f>'Tabela Ia'!C15</f>
        <v>0</v>
      </c>
      <c r="E9" s="250">
        <f>'Tabela Ia'!D15</f>
        <v>0</v>
      </c>
      <c r="F9" s="250">
        <f>'Tabela Ia'!E15</f>
        <v>0</v>
      </c>
      <c r="G9" s="250">
        <f>'Tabela Ia'!F15</f>
        <v>0</v>
      </c>
      <c r="H9" s="250">
        <f>'Tabela Ia'!H15</f>
        <v>0</v>
      </c>
      <c r="I9" s="250">
        <f>'Tabela Ia'!I15</f>
        <v>0</v>
      </c>
      <c r="J9" s="250">
        <f>'Tabela Ia'!J15</f>
        <v>0</v>
      </c>
      <c r="K9" s="250">
        <f>'Tabela Ia'!K15</f>
        <v>261</v>
      </c>
      <c r="L9" s="250">
        <f>'Tabela Ia'!L15</f>
        <v>0</v>
      </c>
      <c r="M9" s="250">
        <f>'Tabela Ia'!M15</f>
        <v>0</v>
      </c>
      <c r="N9" s="250">
        <f>'Tabela Ia'!N15</f>
        <v>0</v>
      </c>
      <c r="O9" s="250">
        <f>'Tabela Ia'!O15</f>
        <v>0</v>
      </c>
      <c r="P9" s="250" t="str">
        <f>'Tabela Ia'!P15</f>
        <v/>
      </c>
      <c r="Q9" s="250" t="str">
        <f>'Tabela Ia'!Q15</f>
        <v/>
      </c>
      <c r="R9" s="250">
        <f>'Tabela Ia'!R15</f>
        <v>0</v>
      </c>
      <c r="S9" s="250">
        <f>'Tabela Ia'!S15</f>
        <v>0</v>
      </c>
      <c r="T9" s="250">
        <f>'Tabela Ia'!T15</f>
        <v>0</v>
      </c>
      <c r="U9" s="250">
        <f>'Tabela Ia'!U15</f>
        <v>0</v>
      </c>
      <c r="V9" s="250" t="str">
        <f>'Tabela Ia'!V15</f>
        <v/>
      </c>
      <c r="W9" s="250" t="str">
        <f>'Tabela Ia'!W15</f>
        <v/>
      </c>
    </row>
    <row r="10" spans="1:25" s="247" customFormat="1" x14ac:dyDescent="0.2">
      <c r="A10" s="249">
        <f>'Tabela I'!$F$1</f>
        <v>2025</v>
      </c>
      <c r="B10" s="249">
        <f>'Tabela I'!$F$2</f>
        <v>115</v>
      </c>
      <c r="C10" s="250">
        <f>'Tabela Ia'!B16</f>
        <v>0</v>
      </c>
      <c r="D10" s="250">
        <f>'Tabela Ia'!C16</f>
        <v>0</v>
      </c>
      <c r="E10" s="250">
        <f>'Tabela Ia'!D16</f>
        <v>0</v>
      </c>
      <c r="F10" s="250">
        <f>'Tabela Ia'!E16</f>
        <v>0</v>
      </c>
      <c r="G10" s="250">
        <f>'Tabela Ia'!F16</f>
        <v>0</v>
      </c>
      <c r="H10" s="250">
        <f>'Tabela Ia'!H16</f>
        <v>0</v>
      </c>
      <c r="I10" s="250">
        <f>'Tabela Ia'!I16</f>
        <v>0</v>
      </c>
      <c r="J10" s="250">
        <f>'Tabela Ia'!J16</f>
        <v>0</v>
      </c>
      <c r="K10" s="250">
        <f>'Tabela Ia'!K16</f>
        <v>261</v>
      </c>
      <c r="L10" s="250">
        <f>'Tabela Ia'!L16</f>
        <v>0</v>
      </c>
      <c r="M10" s="250">
        <f>'Tabela Ia'!M16</f>
        <v>0</v>
      </c>
      <c r="N10" s="250">
        <f>'Tabela Ia'!N16</f>
        <v>0</v>
      </c>
      <c r="O10" s="250">
        <f>'Tabela Ia'!O16</f>
        <v>0</v>
      </c>
      <c r="P10" s="250" t="str">
        <f>'Tabela Ia'!P16</f>
        <v/>
      </c>
      <c r="Q10" s="250" t="str">
        <f>'Tabela Ia'!Q16</f>
        <v/>
      </c>
      <c r="R10" s="250">
        <f>'Tabela Ia'!R16</f>
        <v>0</v>
      </c>
      <c r="S10" s="250">
        <f>'Tabela Ia'!S16</f>
        <v>0</v>
      </c>
      <c r="T10" s="250">
        <f>'Tabela Ia'!T16</f>
        <v>0</v>
      </c>
      <c r="U10" s="250">
        <f>'Tabela Ia'!U16</f>
        <v>0</v>
      </c>
      <c r="V10" s="250" t="str">
        <f>'Tabela Ia'!V16</f>
        <v/>
      </c>
      <c r="W10" s="250" t="str">
        <f>'Tabela Ia'!W16</f>
        <v/>
      </c>
    </row>
    <row r="11" spans="1:25" s="247" customFormat="1" x14ac:dyDescent="0.2">
      <c r="A11" s="249">
        <f>'Tabela I'!$F$1</f>
        <v>2025</v>
      </c>
      <c r="B11" s="249">
        <f>'Tabela I'!$F$2</f>
        <v>115</v>
      </c>
      <c r="C11" s="250">
        <f>'Tabela Ia'!B17</f>
        <v>0</v>
      </c>
      <c r="D11" s="250">
        <f>'Tabela Ia'!C17</f>
        <v>0</v>
      </c>
      <c r="E11" s="250">
        <f>'Tabela Ia'!D17</f>
        <v>0</v>
      </c>
      <c r="F11" s="250">
        <f>'Tabela Ia'!E17</f>
        <v>0</v>
      </c>
      <c r="G11" s="250">
        <f>'Tabela Ia'!F17</f>
        <v>0</v>
      </c>
      <c r="H11" s="250">
        <f>'Tabela Ia'!H17</f>
        <v>0</v>
      </c>
      <c r="I11" s="250">
        <f>'Tabela Ia'!I17</f>
        <v>0</v>
      </c>
      <c r="J11" s="250">
        <f>'Tabela Ia'!J17</f>
        <v>0</v>
      </c>
      <c r="K11" s="250">
        <f>'Tabela Ia'!K17</f>
        <v>261</v>
      </c>
      <c r="L11" s="250">
        <f>'Tabela Ia'!L17</f>
        <v>0</v>
      </c>
      <c r="M11" s="250">
        <f>'Tabela Ia'!M17</f>
        <v>0</v>
      </c>
      <c r="N11" s="250">
        <f>'Tabela Ia'!N17</f>
        <v>0</v>
      </c>
      <c r="O11" s="250">
        <f>'Tabela Ia'!O17</f>
        <v>0</v>
      </c>
      <c r="P11" s="250" t="str">
        <f>'Tabela Ia'!P17</f>
        <v/>
      </c>
      <c r="Q11" s="250" t="str">
        <f>'Tabela Ia'!Q17</f>
        <v/>
      </c>
      <c r="R11" s="250">
        <f>'Tabela Ia'!R17</f>
        <v>0</v>
      </c>
      <c r="S11" s="250">
        <f>'Tabela Ia'!S17</f>
        <v>0</v>
      </c>
      <c r="T11" s="250">
        <f>'Tabela Ia'!T17</f>
        <v>0</v>
      </c>
      <c r="U11" s="250">
        <f>'Tabela Ia'!U17</f>
        <v>0</v>
      </c>
      <c r="V11" s="250" t="str">
        <f>'Tabela Ia'!V17</f>
        <v/>
      </c>
      <c r="W11" s="250" t="str">
        <f>'Tabela Ia'!W17</f>
        <v/>
      </c>
    </row>
    <row r="12" spans="1:25" s="247" customFormat="1" x14ac:dyDescent="0.2">
      <c r="A12" s="249">
        <f>'Tabela I'!$F$1</f>
        <v>2025</v>
      </c>
      <c r="B12" s="249">
        <f>'Tabela I'!$F$2</f>
        <v>115</v>
      </c>
      <c r="C12" s="250">
        <f>'Tabela Ia'!B18</f>
        <v>0</v>
      </c>
      <c r="D12" s="250">
        <f>'Tabela Ia'!C18</f>
        <v>0</v>
      </c>
      <c r="E12" s="250">
        <f>'Tabela Ia'!D18</f>
        <v>0</v>
      </c>
      <c r="F12" s="250">
        <f>'Tabela Ia'!E18</f>
        <v>0</v>
      </c>
      <c r="G12" s="250">
        <f>'Tabela Ia'!F18</f>
        <v>0</v>
      </c>
      <c r="H12" s="250">
        <f>'Tabela Ia'!H18</f>
        <v>0</v>
      </c>
      <c r="I12" s="250">
        <f>'Tabela Ia'!I18</f>
        <v>0</v>
      </c>
      <c r="J12" s="250">
        <f>'Tabela Ia'!J18</f>
        <v>0</v>
      </c>
      <c r="K12" s="250">
        <f>'Tabela Ia'!K18</f>
        <v>261</v>
      </c>
      <c r="L12" s="250">
        <f>'Tabela Ia'!L18</f>
        <v>0</v>
      </c>
      <c r="M12" s="250">
        <f>'Tabela Ia'!M18</f>
        <v>0</v>
      </c>
      <c r="N12" s="250">
        <f>'Tabela Ia'!N18</f>
        <v>0</v>
      </c>
      <c r="O12" s="250">
        <f>'Tabela Ia'!O18</f>
        <v>0</v>
      </c>
      <c r="P12" s="250" t="str">
        <f>'Tabela Ia'!P18</f>
        <v/>
      </c>
      <c r="Q12" s="250" t="str">
        <f>'Tabela Ia'!Q18</f>
        <v/>
      </c>
      <c r="R12" s="250">
        <f>'Tabela Ia'!R18</f>
        <v>0</v>
      </c>
      <c r="S12" s="250">
        <f>'Tabela Ia'!S18</f>
        <v>0</v>
      </c>
      <c r="T12" s="250">
        <f>'Tabela Ia'!T18</f>
        <v>0</v>
      </c>
      <c r="U12" s="250">
        <f>'Tabela Ia'!U18</f>
        <v>0</v>
      </c>
      <c r="V12" s="250" t="str">
        <f>'Tabela Ia'!V18</f>
        <v/>
      </c>
      <c r="W12" s="250" t="str">
        <f>'Tabela Ia'!W18</f>
        <v/>
      </c>
    </row>
    <row r="13" spans="1:25" s="247" customFormat="1" x14ac:dyDescent="0.2">
      <c r="A13" s="249">
        <f>'Tabela I'!$F$1</f>
        <v>2025</v>
      </c>
      <c r="B13" s="249">
        <f>'Tabela I'!$F$2</f>
        <v>115</v>
      </c>
      <c r="C13" s="250">
        <f>'Tabela Ia'!B19</f>
        <v>0</v>
      </c>
      <c r="D13" s="250">
        <f>'Tabela Ia'!C19</f>
        <v>0</v>
      </c>
      <c r="E13" s="250">
        <f>'Tabela Ia'!D19</f>
        <v>0</v>
      </c>
      <c r="F13" s="250">
        <f>'Tabela Ia'!E19</f>
        <v>0</v>
      </c>
      <c r="G13" s="250">
        <f>'Tabela Ia'!F19</f>
        <v>0</v>
      </c>
      <c r="H13" s="250">
        <f>'Tabela Ia'!H19</f>
        <v>0</v>
      </c>
      <c r="I13" s="250">
        <f>'Tabela Ia'!I19</f>
        <v>0</v>
      </c>
      <c r="J13" s="250">
        <f>'Tabela Ia'!J19</f>
        <v>0</v>
      </c>
      <c r="K13" s="250">
        <f>'Tabela Ia'!K19</f>
        <v>261</v>
      </c>
      <c r="L13" s="250">
        <f>'Tabela Ia'!L19</f>
        <v>0</v>
      </c>
      <c r="M13" s="250">
        <f>'Tabela Ia'!M19</f>
        <v>0</v>
      </c>
      <c r="N13" s="250">
        <f>'Tabela Ia'!N19</f>
        <v>0</v>
      </c>
      <c r="O13" s="250">
        <f>'Tabela Ia'!O19</f>
        <v>0</v>
      </c>
      <c r="P13" s="250" t="str">
        <f>'Tabela Ia'!P19</f>
        <v/>
      </c>
      <c r="Q13" s="250" t="str">
        <f>'Tabela Ia'!Q19</f>
        <v/>
      </c>
      <c r="R13" s="250">
        <f>'Tabela Ia'!R19</f>
        <v>0</v>
      </c>
      <c r="S13" s="250">
        <f>'Tabela Ia'!S19</f>
        <v>0</v>
      </c>
      <c r="T13" s="250">
        <f>'Tabela Ia'!T19</f>
        <v>0</v>
      </c>
      <c r="U13" s="250">
        <f>'Tabela Ia'!U19</f>
        <v>0</v>
      </c>
      <c r="V13" s="250" t="str">
        <f>'Tabela Ia'!V19</f>
        <v/>
      </c>
      <c r="W13" s="250" t="str">
        <f>'Tabela Ia'!W19</f>
        <v/>
      </c>
    </row>
    <row r="14" spans="1:25" s="247" customFormat="1" x14ac:dyDescent="0.2">
      <c r="A14" s="249">
        <f>'Tabela I'!$F$1</f>
        <v>2025</v>
      </c>
      <c r="B14" s="249">
        <f>'Tabela I'!$F$2</f>
        <v>115</v>
      </c>
      <c r="C14" s="250">
        <f>'Tabela Ia'!B20</f>
        <v>0</v>
      </c>
      <c r="D14" s="250">
        <f>'Tabela Ia'!C20</f>
        <v>0</v>
      </c>
      <c r="E14" s="250">
        <f>'Tabela Ia'!D20</f>
        <v>0</v>
      </c>
      <c r="F14" s="250">
        <f>'Tabela Ia'!E20</f>
        <v>0</v>
      </c>
      <c r="G14" s="250">
        <f>'Tabela Ia'!F20</f>
        <v>0</v>
      </c>
      <c r="H14" s="250">
        <f>'Tabela Ia'!H20</f>
        <v>0</v>
      </c>
      <c r="I14" s="250">
        <f>'Tabela Ia'!I20</f>
        <v>0</v>
      </c>
      <c r="J14" s="250">
        <f>'Tabela Ia'!J20</f>
        <v>0</v>
      </c>
      <c r="K14" s="250">
        <f>'Tabela Ia'!K20</f>
        <v>261</v>
      </c>
      <c r="L14" s="250">
        <f>'Tabela Ia'!L20</f>
        <v>0</v>
      </c>
      <c r="M14" s="250">
        <f>'Tabela Ia'!M20</f>
        <v>0</v>
      </c>
      <c r="N14" s="250">
        <f>'Tabela Ia'!N20</f>
        <v>0</v>
      </c>
      <c r="O14" s="250">
        <f>'Tabela Ia'!O20</f>
        <v>0</v>
      </c>
      <c r="P14" s="250" t="str">
        <f>'Tabela Ia'!P20</f>
        <v/>
      </c>
      <c r="Q14" s="250" t="str">
        <f>'Tabela Ia'!Q20</f>
        <v/>
      </c>
      <c r="R14" s="250">
        <f>'Tabela Ia'!R20</f>
        <v>0</v>
      </c>
      <c r="S14" s="250">
        <f>'Tabela Ia'!S20</f>
        <v>0</v>
      </c>
      <c r="T14" s="250">
        <f>'Tabela Ia'!T20</f>
        <v>0</v>
      </c>
      <c r="U14" s="250">
        <f>'Tabela Ia'!U20</f>
        <v>0</v>
      </c>
      <c r="V14" s="250" t="str">
        <f>'Tabela Ia'!V20</f>
        <v/>
      </c>
      <c r="W14" s="250" t="str">
        <f>'Tabela Ia'!W20</f>
        <v/>
      </c>
    </row>
    <row r="15" spans="1:25" s="247" customFormat="1" x14ac:dyDescent="0.2">
      <c r="A15" s="249">
        <f>'Tabela I'!$F$1</f>
        <v>2025</v>
      </c>
      <c r="B15" s="249">
        <f>'Tabela I'!$F$2</f>
        <v>115</v>
      </c>
      <c r="C15" s="250">
        <f>'Tabela Ia'!B21</f>
        <v>0</v>
      </c>
      <c r="D15" s="250">
        <f>'Tabela Ia'!C21</f>
        <v>0</v>
      </c>
      <c r="E15" s="250">
        <f>'Tabela Ia'!D21</f>
        <v>0</v>
      </c>
      <c r="F15" s="250">
        <f>'Tabela Ia'!E21</f>
        <v>0</v>
      </c>
      <c r="G15" s="250">
        <f>'Tabela Ia'!F21</f>
        <v>0</v>
      </c>
      <c r="H15" s="250">
        <f>'Tabela Ia'!H21</f>
        <v>0</v>
      </c>
      <c r="I15" s="250">
        <f>'Tabela Ia'!I21</f>
        <v>0</v>
      </c>
      <c r="J15" s="250">
        <f>'Tabela Ia'!J21</f>
        <v>0</v>
      </c>
      <c r="K15" s="250">
        <f>'Tabela Ia'!K21</f>
        <v>261</v>
      </c>
      <c r="L15" s="250">
        <f>'Tabela Ia'!L21</f>
        <v>0</v>
      </c>
      <c r="M15" s="250">
        <f>'Tabela Ia'!M21</f>
        <v>0</v>
      </c>
      <c r="N15" s="250">
        <f>'Tabela Ia'!N21</f>
        <v>0</v>
      </c>
      <c r="O15" s="250">
        <f>'Tabela Ia'!O21</f>
        <v>0</v>
      </c>
      <c r="P15" s="250" t="str">
        <f>'Tabela Ia'!P21</f>
        <v/>
      </c>
      <c r="Q15" s="250" t="str">
        <f>'Tabela Ia'!Q21</f>
        <v/>
      </c>
      <c r="R15" s="250">
        <f>'Tabela Ia'!R21</f>
        <v>0</v>
      </c>
      <c r="S15" s="250">
        <f>'Tabela Ia'!S21</f>
        <v>0</v>
      </c>
      <c r="T15" s="250">
        <f>'Tabela Ia'!T21</f>
        <v>0</v>
      </c>
      <c r="U15" s="250">
        <f>'Tabela Ia'!U21</f>
        <v>0</v>
      </c>
      <c r="V15" s="250" t="str">
        <f>'Tabela Ia'!V21</f>
        <v/>
      </c>
      <c r="W15" s="250" t="str">
        <f>'Tabela Ia'!W21</f>
        <v/>
      </c>
    </row>
    <row r="16" spans="1:25" s="247" customFormat="1" x14ac:dyDescent="0.2">
      <c r="A16" s="249">
        <f>'Tabela I'!$F$1</f>
        <v>2025</v>
      </c>
      <c r="B16" s="249">
        <f>'Tabela I'!$F$2</f>
        <v>115</v>
      </c>
      <c r="C16" s="250">
        <f>'Tabela Ia'!B22</f>
        <v>0</v>
      </c>
      <c r="D16" s="250">
        <f>'Tabela Ia'!C22</f>
        <v>0</v>
      </c>
      <c r="E16" s="250">
        <f>'Tabela Ia'!D22</f>
        <v>0</v>
      </c>
      <c r="F16" s="250">
        <f>'Tabela Ia'!E22</f>
        <v>0</v>
      </c>
      <c r="G16" s="250">
        <f>'Tabela Ia'!F22</f>
        <v>0</v>
      </c>
      <c r="H16" s="250">
        <f>'Tabela Ia'!H22</f>
        <v>0</v>
      </c>
      <c r="I16" s="250">
        <f>'Tabela Ia'!I22</f>
        <v>0</v>
      </c>
      <c r="J16" s="250">
        <f>'Tabela Ia'!J22</f>
        <v>0</v>
      </c>
      <c r="K16" s="250">
        <f>'Tabela Ia'!K22</f>
        <v>261</v>
      </c>
      <c r="L16" s="250">
        <f>'Tabela Ia'!L22</f>
        <v>0</v>
      </c>
      <c r="M16" s="250">
        <f>'Tabela Ia'!M22</f>
        <v>0</v>
      </c>
      <c r="N16" s="250">
        <f>'Tabela Ia'!N22</f>
        <v>0</v>
      </c>
      <c r="O16" s="250">
        <f>'Tabela Ia'!O22</f>
        <v>0</v>
      </c>
      <c r="P16" s="250" t="str">
        <f>'Tabela Ia'!P22</f>
        <v/>
      </c>
      <c r="Q16" s="250" t="str">
        <f>'Tabela Ia'!Q22</f>
        <v/>
      </c>
      <c r="R16" s="250">
        <f>'Tabela Ia'!R22</f>
        <v>0</v>
      </c>
      <c r="S16" s="250">
        <f>'Tabela Ia'!S22</f>
        <v>0</v>
      </c>
      <c r="T16" s="250">
        <f>'Tabela Ia'!T22</f>
        <v>0</v>
      </c>
      <c r="U16" s="250">
        <f>'Tabela Ia'!U22</f>
        <v>0</v>
      </c>
      <c r="V16" s="250" t="str">
        <f>'Tabela Ia'!V22</f>
        <v/>
      </c>
      <c r="W16" s="250" t="str">
        <f>'Tabela Ia'!W22</f>
        <v/>
      </c>
    </row>
    <row r="17" spans="1:24" s="247" customFormat="1" x14ac:dyDescent="0.2">
      <c r="A17" s="249">
        <f>'Tabela I'!$F$1</f>
        <v>2025</v>
      </c>
      <c r="B17" s="249">
        <f>'Tabela I'!$F$2</f>
        <v>115</v>
      </c>
      <c r="C17" s="250">
        <f>'Tabela Ia'!B23</f>
        <v>0</v>
      </c>
      <c r="D17" s="250">
        <f>'Tabela Ia'!C23</f>
        <v>0</v>
      </c>
      <c r="E17" s="250">
        <f>'Tabela Ia'!D23</f>
        <v>0</v>
      </c>
      <c r="F17" s="250">
        <f>'Tabela Ia'!E23</f>
        <v>0</v>
      </c>
      <c r="G17" s="250">
        <f>'Tabela Ia'!F23</f>
        <v>0</v>
      </c>
      <c r="H17" s="250">
        <f>'Tabela Ia'!H23</f>
        <v>0</v>
      </c>
      <c r="I17" s="250">
        <f>'Tabela Ia'!I23</f>
        <v>0</v>
      </c>
      <c r="J17" s="250">
        <f>'Tabela Ia'!J23</f>
        <v>0</v>
      </c>
      <c r="K17" s="250">
        <f>'Tabela Ia'!K23</f>
        <v>261</v>
      </c>
      <c r="L17" s="250">
        <f>'Tabela Ia'!L23</f>
        <v>0</v>
      </c>
      <c r="M17" s="250">
        <f>'Tabela Ia'!M23</f>
        <v>0</v>
      </c>
      <c r="N17" s="250">
        <f>'Tabela Ia'!N23</f>
        <v>0</v>
      </c>
      <c r="O17" s="250">
        <f>'Tabela Ia'!O23</f>
        <v>0</v>
      </c>
      <c r="P17" s="250" t="str">
        <f>'Tabela Ia'!P23</f>
        <v/>
      </c>
      <c r="Q17" s="250" t="str">
        <f>'Tabela Ia'!Q23</f>
        <v/>
      </c>
      <c r="R17" s="250">
        <f>'Tabela Ia'!R23</f>
        <v>0</v>
      </c>
      <c r="S17" s="250">
        <f>'Tabela Ia'!S23</f>
        <v>0</v>
      </c>
      <c r="T17" s="250">
        <f>'Tabela Ia'!T23</f>
        <v>0</v>
      </c>
      <c r="U17" s="250">
        <f>'Tabela Ia'!U23</f>
        <v>0</v>
      </c>
      <c r="V17" s="250" t="str">
        <f>'Tabela Ia'!V23</f>
        <v/>
      </c>
      <c r="W17" s="250" t="str">
        <f>'Tabela Ia'!W23</f>
        <v/>
      </c>
    </row>
    <row r="18" spans="1:24" s="247" customFormat="1" x14ac:dyDescent="0.2">
      <c r="A18" s="249">
        <f>'Tabela I'!$F$1</f>
        <v>2025</v>
      </c>
      <c r="B18" s="249">
        <f>'Tabela I'!$F$2</f>
        <v>115</v>
      </c>
      <c r="C18" s="250">
        <f>'Tabela Ia'!B24</f>
        <v>0</v>
      </c>
      <c r="D18" s="250">
        <f>'Tabela Ia'!C24</f>
        <v>0</v>
      </c>
      <c r="E18" s="250">
        <f>'Tabela Ia'!D24</f>
        <v>0</v>
      </c>
      <c r="F18" s="250">
        <f>'Tabela Ia'!E24</f>
        <v>0</v>
      </c>
      <c r="G18" s="250">
        <f>'Tabela Ia'!F24</f>
        <v>0</v>
      </c>
      <c r="H18" s="250">
        <f>'Tabela Ia'!H24</f>
        <v>0</v>
      </c>
      <c r="I18" s="250">
        <f>'Tabela Ia'!I24</f>
        <v>0</v>
      </c>
      <c r="J18" s="250">
        <f>'Tabela Ia'!J24</f>
        <v>0</v>
      </c>
      <c r="K18" s="250">
        <f>'Tabela Ia'!K24</f>
        <v>261</v>
      </c>
      <c r="L18" s="250">
        <f>'Tabela Ia'!L24</f>
        <v>0</v>
      </c>
      <c r="M18" s="250">
        <f>'Tabela Ia'!M24</f>
        <v>0</v>
      </c>
      <c r="N18" s="250">
        <f>'Tabela Ia'!N24</f>
        <v>0</v>
      </c>
      <c r="O18" s="250">
        <f>'Tabela Ia'!O24</f>
        <v>0</v>
      </c>
      <c r="P18" s="250" t="str">
        <f>'Tabela Ia'!P24</f>
        <v/>
      </c>
      <c r="Q18" s="250" t="str">
        <f>'Tabela Ia'!Q24</f>
        <v/>
      </c>
      <c r="R18" s="250">
        <f>'Tabela Ia'!R24</f>
        <v>0</v>
      </c>
      <c r="S18" s="250">
        <f>'Tabela Ia'!S24</f>
        <v>0</v>
      </c>
      <c r="T18" s="250">
        <f>'Tabela Ia'!T24</f>
        <v>0</v>
      </c>
      <c r="U18" s="250">
        <f>'Tabela Ia'!U24</f>
        <v>0</v>
      </c>
      <c r="V18" s="250" t="str">
        <f>'Tabela Ia'!V24</f>
        <v/>
      </c>
      <c r="W18" s="250" t="str">
        <f>'Tabela Ia'!W24</f>
        <v/>
      </c>
    </row>
    <row r="19" spans="1:24" s="247" customFormat="1" x14ac:dyDescent="0.2">
      <c r="A19" s="251"/>
      <c r="B19" s="251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</row>
    <row r="20" spans="1:24" s="247" customFormat="1" ht="57" customHeight="1" x14ac:dyDescent="0.2">
      <c r="A20" s="240" t="s">
        <v>120</v>
      </c>
      <c r="B20" s="240" t="s">
        <v>121</v>
      </c>
      <c r="C20" s="240" t="s">
        <v>126</v>
      </c>
      <c r="D20" s="240" t="s">
        <v>122</v>
      </c>
      <c r="E20" s="240" t="s">
        <v>122</v>
      </c>
      <c r="F20" s="240" t="s">
        <v>123</v>
      </c>
      <c r="G20" s="240" t="s">
        <v>124</v>
      </c>
      <c r="H20" s="240" t="s">
        <v>127</v>
      </c>
      <c r="I20" s="241" t="s">
        <v>128</v>
      </c>
      <c r="J20" s="241" t="s">
        <v>129</v>
      </c>
      <c r="K20" s="241" t="s">
        <v>130</v>
      </c>
      <c r="L20" s="240" t="s">
        <v>125</v>
      </c>
      <c r="M20" s="240" t="s">
        <v>131</v>
      </c>
      <c r="N20" s="240" t="s">
        <v>132</v>
      </c>
      <c r="O20" s="240" t="s">
        <v>134</v>
      </c>
      <c r="P20" s="240" t="s">
        <v>133</v>
      </c>
      <c r="Q20" s="240" t="s">
        <v>135</v>
      </c>
      <c r="R20" s="116" t="s">
        <v>147</v>
      </c>
      <c r="S20" s="116" t="s">
        <v>148</v>
      </c>
      <c r="T20" s="116" t="s">
        <v>149</v>
      </c>
      <c r="U20" s="116" t="s">
        <v>150</v>
      </c>
      <c r="V20" s="116" t="s">
        <v>151</v>
      </c>
      <c r="W20" s="242" t="s">
        <v>152</v>
      </c>
      <c r="X20" s="242" t="s">
        <v>121</v>
      </c>
    </row>
    <row r="21" spans="1:24" s="247" customFormat="1" x14ac:dyDescent="0.2">
      <c r="A21" s="249">
        <f>'Tabela I'!$F$1</f>
        <v>2025</v>
      </c>
      <c r="B21" s="249">
        <f>'Tabela I'!$F$2</f>
        <v>115</v>
      </c>
      <c r="C21" s="250">
        <f>'Tabela Ia'!E42</f>
        <v>0</v>
      </c>
      <c r="D21" s="250">
        <f>'Tabela Ia'!C43</f>
        <v>0</v>
      </c>
      <c r="E21" s="250">
        <f>'Tabela Ia'!D43</f>
        <v>0</v>
      </c>
      <c r="F21" s="250">
        <f>'Tabela Ia'!E43</f>
        <v>0</v>
      </c>
      <c r="G21" s="250" t="str">
        <f>'Tabela Ia'!F43</f>
        <v>Predsjednik suda</v>
      </c>
      <c r="H21" s="250">
        <f>'Tabela Ia'!H43</f>
        <v>0</v>
      </c>
      <c r="I21" s="250">
        <f>'Tabela Ia'!I43</f>
        <v>0</v>
      </c>
      <c r="J21" s="250">
        <f>'Tabela Ia'!J43</f>
        <v>0</v>
      </c>
      <c r="K21" s="250">
        <f>'Tabela Ia'!K43</f>
        <v>0</v>
      </c>
      <c r="L21" s="250">
        <f>'Tabela Ia'!L43</f>
        <v>0</v>
      </c>
      <c r="M21" s="250">
        <f>'Tabela Ia'!M43</f>
        <v>0</v>
      </c>
      <c r="N21" s="250">
        <f>'Tabela Ia'!N43</f>
        <v>0</v>
      </c>
      <c r="O21" s="250">
        <f>'Tabela Ia'!O43</f>
        <v>0</v>
      </c>
      <c r="P21" s="250">
        <f>'Tabela Ia'!P43</f>
        <v>0</v>
      </c>
      <c r="Q21" s="250">
        <f>'Tabela Ia'!Q43</f>
        <v>0</v>
      </c>
      <c r="R21" s="250">
        <f>'Tabela Ia'!R43</f>
        <v>0</v>
      </c>
      <c r="S21" s="250">
        <f>'Tabela Ia'!S43</f>
        <v>0</v>
      </c>
      <c r="T21" s="250">
        <f>'Tabela Ia'!T43</f>
        <v>0</v>
      </c>
      <c r="U21" s="250">
        <f>'Tabela Ia'!U43</f>
        <v>0</v>
      </c>
      <c r="V21" s="250" t="str">
        <f>'Tabela Ia'!V43</f>
        <v/>
      </c>
      <c r="W21" s="250">
        <f>'Tabela Ia'!W43</f>
        <v>0</v>
      </c>
      <c r="X21" s="250" t="str">
        <f>'Tabela Ia'!A43</f>
        <v>Sud 1</v>
      </c>
    </row>
    <row r="22" spans="1:24" s="247" customFormat="1" x14ac:dyDescent="0.2">
      <c r="A22" s="249">
        <f>'Tabela I'!$F$1</f>
        <v>2025</v>
      </c>
      <c r="B22" s="249">
        <f>'Tabela I'!$F$2</f>
        <v>115</v>
      </c>
      <c r="C22" s="250">
        <f>C21</f>
        <v>0</v>
      </c>
      <c r="D22" s="250">
        <f>'Tabela Ia'!C44</f>
        <v>0</v>
      </c>
      <c r="E22" s="250">
        <f>'Tabela Ia'!D44</f>
        <v>0</v>
      </c>
      <c r="F22" s="250">
        <f>'Tabela Ia'!E44</f>
        <v>0</v>
      </c>
      <c r="G22" s="250">
        <f>'Tabela Ia'!F44</f>
        <v>0</v>
      </c>
      <c r="H22" s="250">
        <f>'Tabela Ia'!H44</f>
        <v>0</v>
      </c>
      <c r="I22" s="250">
        <f>'Tabela Ia'!I44</f>
        <v>0</v>
      </c>
      <c r="J22" s="250">
        <f>'Tabela Ia'!J44</f>
        <v>0</v>
      </c>
      <c r="K22" s="250">
        <f>'Tabela Ia'!K44</f>
        <v>0</v>
      </c>
      <c r="L22" s="250">
        <f>'Tabela Ia'!L44</f>
        <v>0</v>
      </c>
      <c r="M22" s="250">
        <f>'Tabela Ia'!M44</f>
        <v>0</v>
      </c>
      <c r="N22" s="250">
        <f>'Tabela Ia'!N44</f>
        <v>0</v>
      </c>
      <c r="O22" s="250">
        <f>'Tabela Ia'!O44</f>
        <v>0</v>
      </c>
      <c r="P22" s="250">
        <f>'Tabela Ia'!P44</f>
        <v>0</v>
      </c>
      <c r="Q22" s="250">
        <f>'Tabela Ia'!Q44</f>
        <v>0</v>
      </c>
      <c r="R22" s="250">
        <f>'Tabela Ia'!R44</f>
        <v>0</v>
      </c>
      <c r="S22" s="250">
        <f>'Tabela Ia'!S44</f>
        <v>0</v>
      </c>
      <c r="T22" s="250">
        <f>'Tabela Ia'!T44</f>
        <v>0</v>
      </c>
      <c r="U22" s="250">
        <f>'Tabela Ia'!U44</f>
        <v>0</v>
      </c>
      <c r="V22" s="250">
        <f>'Tabela Ia'!V44</f>
        <v>0</v>
      </c>
      <c r="W22" s="250">
        <f>'Tabela Ia'!W44</f>
        <v>0</v>
      </c>
      <c r="X22" s="250" t="str">
        <f>'Tabela Ia'!A44</f>
        <v xml:space="preserve">Sud 2 </v>
      </c>
    </row>
    <row r="23" spans="1:24" s="247" customFormat="1" x14ac:dyDescent="0.2">
      <c r="A23" s="249">
        <f>'Tabela I'!$F$1</f>
        <v>2025</v>
      </c>
      <c r="B23" s="249">
        <f>'Tabela I'!$F$2</f>
        <v>115</v>
      </c>
      <c r="C23" s="253">
        <f>'Tabela Ia'!E45</f>
        <v>0</v>
      </c>
      <c r="D23" s="253">
        <f>'Tabela Ia'!C46</f>
        <v>0</v>
      </c>
      <c r="E23" s="253">
        <f>'Tabela Ia'!D46</f>
        <v>0</v>
      </c>
      <c r="F23" s="253">
        <f>'Tabela Ia'!E46</f>
        <v>0</v>
      </c>
      <c r="G23" s="253">
        <f>'Tabela Ia'!F46</f>
        <v>0</v>
      </c>
      <c r="H23" s="253">
        <f>'Tabela Ia'!H46</f>
        <v>0</v>
      </c>
      <c r="I23" s="253">
        <f>'Tabela Ia'!I46</f>
        <v>0</v>
      </c>
      <c r="J23" s="253">
        <f>'Tabela Ia'!J46</f>
        <v>0</v>
      </c>
      <c r="K23" s="253">
        <f>'Tabela Ia'!K46</f>
        <v>0</v>
      </c>
      <c r="L23" s="253">
        <f>'Tabela Ia'!L46</f>
        <v>0</v>
      </c>
      <c r="M23" s="253">
        <f>'Tabela Ia'!M46</f>
        <v>0</v>
      </c>
      <c r="N23" s="253">
        <f>'Tabela Ia'!N46</f>
        <v>0</v>
      </c>
      <c r="O23" s="253">
        <f>'Tabela Ia'!O46</f>
        <v>0</v>
      </c>
      <c r="P23" s="253">
        <f>'Tabela Ia'!P46</f>
        <v>0</v>
      </c>
      <c r="Q23" s="253">
        <f>'Tabela Ia'!Q46</f>
        <v>0</v>
      </c>
      <c r="R23" s="253">
        <f>'Tabela Ia'!R46</f>
        <v>0</v>
      </c>
      <c r="S23" s="253">
        <f>'Tabela Ia'!S46</f>
        <v>0</v>
      </c>
      <c r="T23" s="253">
        <f>'Tabela Ia'!T46</f>
        <v>0</v>
      </c>
      <c r="U23" s="253">
        <f>'Tabela Ia'!U46</f>
        <v>0</v>
      </c>
      <c r="V23" s="253" t="str">
        <f>'Tabela Ia'!V46</f>
        <v/>
      </c>
      <c r="W23" s="253">
        <f>'Tabela Ia'!W46</f>
        <v>0</v>
      </c>
      <c r="X23" s="253" t="str">
        <f>'Tabela Ia'!A46</f>
        <v>Sud 1</v>
      </c>
    </row>
    <row r="24" spans="1:24" s="247" customFormat="1" x14ac:dyDescent="0.2">
      <c r="A24" s="249">
        <f>'Tabela I'!$F$1</f>
        <v>2025</v>
      </c>
      <c r="B24" s="249">
        <f>'Tabela I'!$F$2</f>
        <v>115</v>
      </c>
      <c r="C24" s="253">
        <f>C23</f>
        <v>0</v>
      </c>
      <c r="D24" s="253">
        <f>'Tabela Ia'!C47</f>
        <v>0</v>
      </c>
      <c r="E24" s="253">
        <f>'Tabela Ia'!D47</f>
        <v>0</v>
      </c>
      <c r="F24" s="253">
        <f>'Tabela Ia'!E47</f>
        <v>0</v>
      </c>
      <c r="G24" s="253">
        <f>'Tabela Ia'!F47</f>
        <v>0</v>
      </c>
      <c r="H24" s="253">
        <f>'Tabela Ia'!H47</f>
        <v>0</v>
      </c>
      <c r="I24" s="253">
        <f>'Tabela Ia'!I47</f>
        <v>0</v>
      </c>
      <c r="J24" s="253">
        <f>'Tabela Ia'!J47</f>
        <v>0</v>
      </c>
      <c r="K24" s="253">
        <f>'Tabela Ia'!K47</f>
        <v>0</v>
      </c>
      <c r="L24" s="253">
        <f>'Tabela Ia'!L47</f>
        <v>0</v>
      </c>
      <c r="M24" s="253">
        <f>'Tabela Ia'!M47</f>
        <v>0</v>
      </c>
      <c r="N24" s="253">
        <f>'Tabela Ia'!N47</f>
        <v>0</v>
      </c>
      <c r="O24" s="253">
        <f>'Tabela Ia'!O47</f>
        <v>0</v>
      </c>
      <c r="P24" s="253">
        <f>'Tabela Ia'!P47</f>
        <v>0</v>
      </c>
      <c r="Q24" s="253">
        <f>'Tabela Ia'!Q47</f>
        <v>0</v>
      </c>
      <c r="R24" s="253">
        <f>'Tabela Ia'!R47</f>
        <v>0</v>
      </c>
      <c r="S24" s="253">
        <f>'Tabela Ia'!S47</f>
        <v>0</v>
      </c>
      <c r="T24" s="253">
        <f>'Tabela Ia'!T47</f>
        <v>0</v>
      </c>
      <c r="U24" s="253">
        <f>'Tabela Ia'!U47</f>
        <v>0</v>
      </c>
      <c r="V24" s="253">
        <f>'Tabela Ia'!V47</f>
        <v>0</v>
      </c>
      <c r="W24" s="253">
        <f>'Tabela Ia'!W47</f>
        <v>0</v>
      </c>
      <c r="X24" s="253" t="str">
        <f>'Tabela Ia'!A47</f>
        <v xml:space="preserve">Sud 2 </v>
      </c>
    </row>
    <row r="25" spans="1:24" s="247" customFormat="1" x14ac:dyDescent="0.2">
      <c r="A25" s="249">
        <f>'Tabela I'!$F$1</f>
        <v>2025</v>
      </c>
      <c r="B25" s="249">
        <f>'Tabela I'!$F$2</f>
        <v>115</v>
      </c>
      <c r="C25" s="250">
        <f>'Tabela Ia'!E48</f>
        <v>0</v>
      </c>
      <c r="D25" s="250">
        <f>'Tabela Ia'!C49</f>
        <v>0</v>
      </c>
      <c r="E25" s="250">
        <f>'Tabela Ia'!D49</f>
        <v>0</v>
      </c>
      <c r="F25" s="250">
        <f>'Tabela Ia'!E49</f>
        <v>0</v>
      </c>
      <c r="G25" s="250">
        <f>'Tabela Ia'!F49</f>
        <v>0</v>
      </c>
      <c r="H25" s="250">
        <f>'Tabela Ia'!H49</f>
        <v>0</v>
      </c>
      <c r="I25" s="250">
        <f>'Tabela Ia'!I49</f>
        <v>0</v>
      </c>
      <c r="J25" s="250">
        <f>'Tabela Ia'!J49</f>
        <v>0</v>
      </c>
      <c r="K25" s="250">
        <f>'Tabela Ia'!K49</f>
        <v>0</v>
      </c>
      <c r="L25" s="250">
        <f>'Tabela Ia'!L49</f>
        <v>0</v>
      </c>
      <c r="M25" s="250">
        <f>'Tabela Ia'!M49</f>
        <v>0</v>
      </c>
      <c r="N25" s="250">
        <f>'Tabela Ia'!N49</f>
        <v>0</v>
      </c>
      <c r="O25" s="250">
        <f>'Tabela Ia'!O49</f>
        <v>0</v>
      </c>
      <c r="P25" s="250">
        <f>'Tabela Ia'!P49</f>
        <v>0</v>
      </c>
      <c r="Q25" s="250">
        <f>'Tabela Ia'!Q49</f>
        <v>0</v>
      </c>
      <c r="R25" s="250">
        <f>'Tabela Ia'!R49</f>
        <v>0</v>
      </c>
      <c r="S25" s="250">
        <f>'Tabela Ia'!S49</f>
        <v>0</v>
      </c>
      <c r="T25" s="250">
        <f>'Tabela Ia'!T49</f>
        <v>0</v>
      </c>
      <c r="U25" s="250">
        <f>'Tabela Ia'!U49</f>
        <v>0</v>
      </c>
      <c r="V25" s="250" t="str">
        <f>'Tabela Ia'!V49</f>
        <v/>
      </c>
      <c r="W25" s="250">
        <f>'Tabela Ia'!W49</f>
        <v>0</v>
      </c>
      <c r="X25" s="250" t="str">
        <f>'Tabela Ia'!A49</f>
        <v>Sud 1</v>
      </c>
    </row>
    <row r="26" spans="1:24" s="247" customFormat="1" x14ac:dyDescent="0.2">
      <c r="A26" s="249">
        <f>'Tabela I'!$F$1</f>
        <v>2025</v>
      </c>
      <c r="B26" s="249">
        <f>'Tabela I'!$F$2</f>
        <v>115</v>
      </c>
      <c r="C26" s="250">
        <f>C25</f>
        <v>0</v>
      </c>
      <c r="D26" s="250">
        <f>'Tabela Ia'!C50</f>
        <v>0</v>
      </c>
      <c r="E26" s="250">
        <f>'Tabela Ia'!D50</f>
        <v>0</v>
      </c>
      <c r="F26" s="250">
        <f>'Tabela Ia'!E50</f>
        <v>0</v>
      </c>
      <c r="G26" s="250">
        <f>'Tabela Ia'!F50</f>
        <v>0</v>
      </c>
      <c r="H26" s="250">
        <f>'Tabela Ia'!H50</f>
        <v>0</v>
      </c>
      <c r="I26" s="250">
        <f>'Tabela Ia'!I50</f>
        <v>0</v>
      </c>
      <c r="J26" s="250">
        <f>'Tabela Ia'!J50</f>
        <v>0</v>
      </c>
      <c r="K26" s="250">
        <f>'Tabela Ia'!K50</f>
        <v>0</v>
      </c>
      <c r="L26" s="250">
        <f>'Tabela Ia'!L50</f>
        <v>0</v>
      </c>
      <c r="M26" s="250">
        <f>'Tabela Ia'!M50</f>
        <v>0</v>
      </c>
      <c r="N26" s="250">
        <f>'Tabela Ia'!N50</f>
        <v>0</v>
      </c>
      <c r="O26" s="250">
        <f>'Tabela Ia'!O50</f>
        <v>0</v>
      </c>
      <c r="P26" s="250">
        <f>'Tabela Ia'!P50</f>
        <v>0</v>
      </c>
      <c r="Q26" s="250">
        <f>'Tabela Ia'!Q50</f>
        <v>0</v>
      </c>
      <c r="R26" s="250">
        <f>'Tabela Ia'!R50</f>
        <v>0</v>
      </c>
      <c r="S26" s="250">
        <f>'Tabela Ia'!S50</f>
        <v>0</v>
      </c>
      <c r="T26" s="250">
        <f>'Tabela Ia'!T50</f>
        <v>0</v>
      </c>
      <c r="U26" s="250">
        <f>'Tabela Ia'!U50</f>
        <v>0</v>
      </c>
      <c r="V26" s="250">
        <f>'Tabela Ia'!V50</f>
        <v>0</v>
      </c>
      <c r="W26" s="250">
        <f>'Tabela Ia'!W50</f>
        <v>0</v>
      </c>
      <c r="X26" s="250" t="str">
        <f>'Tabela Ia'!A50</f>
        <v xml:space="preserve">Sud 2 </v>
      </c>
    </row>
    <row r="27" spans="1:24" s="247" customFormat="1" x14ac:dyDescent="0.2">
      <c r="A27" s="249">
        <f>'Tabela I'!$F$1</f>
        <v>2025</v>
      </c>
      <c r="B27" s="249">
        <f>'Tabela I'!$F$2</f>
        <v>115</v>
      </c>
      <c r="C27" s="253">
        <f>'Tabela Ia'!E51</f>
        <v>0</v>
      </c>
      <c r="D27" s="253">
        <f>'Tabela Ia'!C52</f>
        <v>0</v>
      </c>
      <c r="E27" s="253">
        <f>'Tabela Ia'!D52</f>
        <v>0</v>
      </c>
      <c r="F27" s="253">
        <f>'Tabela Ia'!E52</f>
        <v>0</v>
      </c>
      <c r="G27" s="253">
        <f>'Tabela Ia'!F52</f>
        <v>0</v>
      </c>
      <c r="H27" s="253">
        <f>'Tabela Ia'!H52</f>
        <v>0</v>
      </c>
      <c r="I27" s="253">
        <f>'Tabela Ia'!I52</f>
        <v>0</v>
      </c>
      <c r="J27" s="253">
        <f>'Tabela Ia'!J52</f>
        <v>0</v>
      </c>
      <c r="K27" s="253">
        <f>'Tabela Ia'!K52</f>
        <v>0</v>
      </c>
      <c r="L27" s="253">
        <f>'Tabela Ia'!L52</f>
        <v>0</v>
      </c>
      <c r="M27" s="253">
        <f>'Tabela Ia'!M52</f>
        <v>0</v>
      </c>
      <c r="N27" s="253">
        <f>'Tabela Ia'!N52</f>
        <v>0</v>
      </c>
      <c r="O27" s="253">
        <f>'Tabela Ia'!O52</f>
        <v>0</v>
      </c>
      <c r="P27" s="253">
        <f>'Tabela Ia'!P52</f>
        <v>0</v>
      </c>
      <c r="Q27" s="253">
        <f>'Tabela Ia'!Q52</f>
        <v>0</v>
      </c>
      <c r="R27" s="253">
        <f>'Tabela Ia'!R52</f>
        <v>0</v>
      </c>
      <c r="S27" s="253">
        <f>'Tabela Ia'!S52</f>
        <v>0</v>
      </c>
      <c r="T27" s="253">
        <f>'Tabela Ia'!T52</f>
        <v>0</v>
      </c>
      <c r="U27" s="253">
        <f>'Tabela Ia'!U52</f>
        <v>0</v>
      </c>
      <c r="V27" s="253" t="str">
        <f>'Tabela Ia'!V52</f>
        <v/>
      </c>
      <c r="W27" s="253">
        <f>'Tabela Ia'!W52</f>
        <v>0</v>
      </c>
      <c r="X27" s="253" t="str">
        <f>'Tabela Ia'!A52</f>
        <v>Sud 1</v>
      </c>
    </row>
    <row r="28" spans="1:24" s="247" customFormat="1" x14ac:dyDescent="0.2">
      <c r="A28" s="249">
        <f>'Tabela I'!$F$1</f>
        <v>2025</v>
      </c>
      <c r="B28" s="249">
        <f>'Tabela I'!$F$2</f>
        <v>115</v>
      </c>
      <c r="C28" s="253">
        <f>C27</f>
        <v>0</v>
      </c>
      <c r="D28" s="253">
        <f>'Tabela Ia'!C53</f>
        <v>0</v>
      </c>
      <c r="E28" s="253">
        <f>'Tabela Ia'!D53</f>
        <v>0</v>
      </c>
      <c r="F28" s="253">
        <f>'Tabela Ia'!E53</f>
        <v>0</v>
      </c>
      <c r="G28" s="253">
        <f>'Tabela Ia'!F53</f>
        <v>0</v>
      </c>
      <c r="H28" s="253">
        <f>'Tabela Ia'!H53</f>
        <v>0</v>
      </c>
      <c r="I28" s="253">
        <f>'Tabela Ia'!I53</f>
        <v>0</v>
      </c>
      <c r="J28" s="253">
        <f>'Tabela Ia'!J53</f>
        <v>0</v>
      </c>
      <c r="K28" s="253">
        <f>'Tabela Ia'!K53</f>
        <v>0</v>
      </c>
      <c r="L28" s="253">
        <f>'Tabela Ia'!L53</f>
        <v>0</v>
      </c>
      <c r="M28" s="253">
        <f>'Tabela Ia'!M53</f>
        <v>0</v>
      </c>
      <c r="N28" s="253">
        <f>'Tabela Ia'!N53</f>
        <v>0</v>
      </c>
      <c r="O28" s="253">
        <f>'Tabela Ia'!O53</f>
        <v>0</v>
      </c>
      <c r="P28" s="253">
        <f>'Tabela Ia'!P53</f>
        <v>0</v>
      </c>
      <c r="Q28" s="253">
        <f>'Tabela Ia'!Q53</f>
        <v>0</v>
      </c>
      <c r="R28" s="253">
        <f>'Tabela Ia'!R53</f>
        <v>0</v>
      </c>
      <c r="S28" s="253">
        <f>'Tabela Ia'!S53</f>
        <v>0</v>
      </c>
      <c r="T28" s="253">
        <f>'Tabela Ia'!T53</f>
        <v>0</v>
      </c>
      <c r="U28" s="253">
        <f>'Tabela Ia'!U53</f>
        <v>0</v>
      </c>
      <c r="V28" s="253">
        <f>'Tabela Ia'!V53</f>
        <v>0</v>
      </c>
      <c r="W28" s="253">
        <f>'Tabela Ia'!W53</f>
        <v>0</v>
      </c>
      <c r="X28" s="253" t="str">
        <f>'Tabela Ia'!A53</f>
        <v xml:space="preserve">Sud 2 </v>
      </c>
    </row>
  </sheetData>
  <sheetProtection algorithmName="SHA-512" hashValue="KxJWpBZg6UfRzpAywkdycB7Q41WUbbWmfQUrS+fzEsxIkuojr8wmUisqo0N6YJA/So+yHLDmIeIpDrbzQITeuA==" saltValue="BM2orxOZWzZNA8w7R0Cdsg==" spinCount="100000" sheet="1" objects="1" scenarios="1"/>
  <pageMargins left="0.7" right="0.7" top="0.75" bottom="0.75" header="0.3" footer="0.3"/>
  <pageSetup paperSize="9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autoPageBreaks="0"/>
  </sheetPr>
  <dimension ref="A1:H21"/>
  <sheetViews>
    <sheetView workbookViewId="0">
      <selection activeCell="A2" sqref="A2"/>
    </sheetView>
  </sheetViews>
  <sheetFormatPr defaultRowHeight="12.75" x14ac:dyDescent="0.2"/>
  <sheetData>
    <row r="1" spans="1:8" x14ac:dyDescent="0.2">
      <c r="A1" s="2" t="s">
        <v>32</v>
      </c>
      <c r="B1" s="2" t="s">
        <v>31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</row>
    <row r="2" spans="1:8" x14ac:dyDescent="0.2">
      <c r="A2" s="1">
        <f>'Tabela I'!$F$2</f>
        <v>115</v>
      </c>
      <c r="B2" s="1">
        <f>'Tabela I'!$F$1</f>
        <v>2025</v>
      </c>
      <c r="C2" s="1">
        <v>66</v>
      </c>
      <c r="D2" s="1">
        <f>'Tabela I'!B9</f>
        <v>0</v>
      </c>
      <c r="E2" s="1">
        <f>'Tabela I'!C9</f>
        <v>0</v>
      </c>
      <c r="F2" s="1">
        <f>'Tabela I'!D9</f>
        <v>0</v>
      </c>
      <c r="G2" s="1">
        <f>'Tabela I'!E9</f>
        <v>0</v>
      </c>
      <c r="H2" s="1">
        <f>'Tabela I'!F9</f>
        <v>0</v>
      </c>
    </row>
    <row r="3" spans="1:8" x14ac:dyDescent="0.2">
      <c r="A3" s="1">
        <f>'Tabela I'!$F$2</f>
        <v>115</v>
      </c>
      <c r="B3" s="1">
        <f>'Tabela I'!$F$1</f>
        <v>2025</v>
      </c>
      <c r="C3" s="1">
        <v>34</v>
      </c>
      <c r="D3" s="1">
        <f>'Tabela I'!B10</f>
        <v>0</v>
      </c>
      <c r="E3" s="1">
        <f>'Tabela I'!C10</f>
        <v>0</v>
      </c>
      <c r="F3" s="1">
        <f>'Tabela I'!D10</f>
        <v>0</v>
      </c>
      <c r="G3" s="1">
        <f>'Tabela I'!E10</f>
        <v>0</v>
      </c>
      <c r="H3" s="1">
        <f>'Tabela I'!F10</f>
        <v>0</v>
      </c>
    </row>
    <row r="4" spans="1:8" x14ac:dyDescent="0.2">
      <c r="A4" s="1">
        <f>'Tabela I'!$F$2</f>
        <v>115</v>
      </c>
      <c r="B4" s="1">
        <f>'Tabela I'!$F$1</f>
        <v>2025</v>
      </c>
      <c r="C4" s="1">
        <v>35</v>
      </c>
      <c r="D4" s="1">
        <f>'Tabela I'!B11</f>
        <v>0</v>
      </c>
      <c r="E4" s="1">
        <f>'Tabela I'!C11</f>
        <v>0</v>
      </c>
      <c r="F4" s="1">
        <f>'Tabela I'!D11</f>
        <v>0</v>
      </c>
      <c r="G4" s="1">
        <f>'Tabela I'!E11</f>
        <v>0</v>
      </c>
      <c r="H4" s="1">
        <f>'Tabela I'!F11</f>
        <v>0</v>
      </c>
    </row>
    <row r="5" spans="1:8" x14ac:dyDescent="0.2">
      <c r="A5" s="1">
        <f>'Tabela I'!$F$2</f>
        <v>115</v>
      </c>
      <c r="B5" s="1">
        <f>'Tabela I'!$F$1</f>
        <v>2025</v>
      </c>
      <c r="C5" s="1">
        <v>90</v>
      </c>
      <c r="D5" s="1">
        <f>'Tabela I'!B12</f>
        <v>0</v>
      </c>
      <c r="E5" s="1">
        <f>'Tabela I'!C12</f>
        <v>0</v>
      </c>
      <c r="F5" s="1">
        <f>'Tabela I'!D12</f>
        <v>0</v>
      </c>
      <c r="G5" s="1">
        <f>'Tabela I'!E12</f>
        <v>0</v>
      </c>
      <c r="H5" s="1">
        <f>'Tabela I'!F12</f>
        <v>0</v>
      </c>
    </row>
    <row r="6" spans="1:8" x14ac:dyDescent="0.2">
      <c r="A6" s="1">
        <f>'Tabela I'!$F$2</f>
        <v>115</v>
      </c>
      <c r="B6" s="1">
        <f>'Tabela I'!$F$1</f>
        <v>2025</v>
      </c>
      <c r="C6" s="1">
        <v>67</v>
      </c>
      <c r="D6" s="1">
        <f>'Tabela I'!B13</f>
        <v>0</v>
      </c>
      <c r="E6" s="1">
        <f>'Tabela I'!C13</f>
        <v>0</v>
      </c>
      <c r="F6" s="1">
        <f>'Tabela I'!D13</f>
        <v>0</v>
      </c>
      <c r="G6" s="1">
        <f>'Tabela I'!E13</f>
        <v>0</v>
      </c>
      <c r="H6" s="1">
        <f>'Tabela I'!F13</f>
        <v>0</v>
      </c>
    </row>
    <row r="7" spans="1:8" x14ac:dyDescent="0.2">
      <c r="A7" s="1">
        <f>'Tabela I'!$F$2</f>
        <v>115</v>
      </c>
      <c r="B7" s="1">
        <f>'Tabela I'!$F$1</f>
        <v>2025</v>
      </c>
      <c r="C7" s="1">
        <v>91</v>
      </c>
      <c r="D7" s="1">
        <f>'Tabela I'!B14</f>
        <v>0</v>
      </c>
      <c r="E7" s="1">
        <f>'Tabela I'!C14</f>
        <v>0</v>
      </c>
      <c r="F7" s="1">
        <f>'Tabela I'!D14</f>
        <v>0</v>
      </c>
      <c r="G7" s="1">
        <f>'Tabela I'!E14</f>
        <v>0</v>
      </c>
      <c r="H7" s="1">
        <f>'Tabela I'!F14</f>
        <v>0</v>
      </c>
    </row>
    <row r="8" spans="1:8" x14ac:dyDescent="0.2">
      <c r="A8" s="1">
        <f>'Tabela I'!$F$2</f>
        <v>115</v>
      </c>
      <c r="B8" s="1">
        <f>'Tabela I'!$F$1</f>
        <v>2025</v>
      </c>
      <c r="C8" s="1">
        <v>36</v>
      </c>
      <c r="D8" s="1">
        <f>'Tabela I'!B15</f>
        <v>0</v>
      </c>
      <c r="E8" s="1">
        <f>'Tabela I'!C15</f>
        <v>0</v>
      </c>
      <c r="F8" s="1">
        <f>'Tabela I'!D15</f>
        <v>0</v>
      </c>
      <c r="G8" s="1">
        <f>'Tabela I'!E15</f>
        <v>0</v>
      </c>
      <c r="H8" s="1">
        <f>'Tabela I'!F15</f>
        <v>0</v>
      </c>
    </row>
    <row r="9" spans="1:8" x14ac:dyDescent="0.2">
      <c r="A9" s="1">
        <f>'Tabela I'!$F$2</f>
        <v>115</v>
      </c>
      <c r="B9" s="1">
        <f>'Tabela I'!$F$1</f>
        <v>2025</v>
      </c>
      <c r="C9" s="1">
        <v>38</v>
      </c>
      <c r="D9" s="1">
        <f>'Tabela I'!B17</f>
        <v>0</v>
      </c>
      <c r="E9" s="1">
        <f>'Tabela I'!C17</f>
        <v>0</v>
      </c>
      <c r="F9" s="1">
        <f>'Tabela I'!D17</f>
        <v>0</v>
      </c>
      <c r="G9" s="1">
        <f>'Tabela I'!E17</f>
        <v>0</v>
      </c>
      <c r="H9" s="1">
        <f>'Tabela I'!F17</f>
        <v>0</v>
      </c>
    </row>
    <row r="10" spans="1:8" x14ac:dyDescent="0.2">
      <c r="A10" s="1">
        <f>'Tabela I'!$F$2</f>
        <v>115</v>
      </c>
      <c r="B10" s="1">
        <f>'Tabela I'!$F$1</f>
        <v>2025</v>
      </c>
      <c r="C10" s="1">
        <v>39</v>
      </c>
      <c r="D10" s="1">
        <f>'Tabela I'!B18</f>
        <v>0</v>
      </c>
      <c r="E10" s="1">
        <f>'Tabela I'!C18</f>
        <v>0</v>
      </c>
      <c r="F10" s="1">
        <f>'Tabela I'!D18</f>
        <v>0</v>
      </c>
      <c r="G10" s="1">
        <f>'Tabela I'!E18</f>
        <v>0</v>
      </c>
      <c r="H10" s="1">
        <f>'Tabela I'!F18</f>
        <v>0</v>
      </c>
    </row>
    <row r="11" spans="1:8" x14ac:dyDescent="0.2">
      <c r="A11" s="1">
        <f>'Tabela I'!$F$2</f>
        <v>115</v>
      </c>
      <c r="B11" s="1">
        <f>'Tabela I'!$F$1</f>
        <v>2025</v>
      </c>
      <c r="C11" s="1">
        <v>40</v>
      </c>
      <c r="D11" s="1">
        <f>'Tabela I'!B19</f>
        <v>0</v>
      </c>
      <c r="E11" s="1">
        <f>'Tabela I'!C19</f>
        <v>0</v>
      </c>
      <c r="F11" s="1">
        <f>'Tabela I'!D19</f>
        <v>0</v>
      </c>
      <c r="G11" s="1">
        <f>'Tabela I'!E19</f>
        <v>0</v>
      </c>
      <c r="H11" s="1">
        <f>'Tabela I'!F19</f>
        <v>0</v>
      </c>
    </row>
    <row r="12" spans="1:8" x14ac:dyDescent="0.2">
      <c r="A12" s="1">
        <f>'Tabela I'!$F$2</f>
        <v>115</v>
      </c>
      <c r="B12" s="1">
        <f>'Tabela I'!$F$1</f>
        <v>2025</v>
      </c>
      <c r="C12" s="1">
        <v>68</v>
      </c>
      <c r="D12" s="1">
        <f>'Tabela I'!B20</f>
        <v>0</v>
      </c>
      <c r="E12" s="1">
        <f>'Tabela I'!C20</f>
        <v>0</v>
      </c>
      <c r="F12" s="1">
        <f>'Tabela I'!D20</f>
        <v>0</v>
      </c>
      <c r="G12" s="1">
        <f>'Tabela I'!E20</f>
        <v>0</v>
      </c>
      <c r="H12" s="1">
        <f>'Tabela I'!F20</f>
        <v>0</v>
      </c>
    </row>
    <row r="13" spans="1:8" x14ac:dyDescent="0.2">
      <c r="A13" s="1">
        <f>'Tabela I'!$F$2</f>
        <v>115</v>
      </c>
      <c r="B13" s="1">
        <f>'Tabela I'!$F$1</f>
        <v>2025</v>
      </c>
      <c r="C13" s="1">
        <v>41</v>
      </c>
      <c r="D13" s="1">
        <f>'Tabela I'!B21</f>
        <v>0</v>
      </c>
      <c r="E13" s="1">
        <f>'Tabela I'!C21</f>
        <v>0</v>
      </c>
      <c r="F13" s="1">
        <f>'Tabela I'!D21</f>
        <v>0</v>
      </c>
      <c r="G13" s="1">
        <f>'Tabela I'!E21</f>
        <v>0</v>
      </c>
      <c r="H13" s="1">
        <f>'Tabela I'!F21</f>
        <v>0</v>
      </c>
    </row>
    <row r="14" spans="1:8" x14ac:dyDescent="0.2">
      <c r="A14" s="1">
        <f>'Tabela I'!$F$2</f>
        <v>115</v>
      </c>
      <c r="B14" s="1">
        <f>'Tabela I'!$F$1</f>
        <v>2025</v>
      </c>
      <c r="C14" s="1">
        <v>43</v>
      </c>
      <c r="D14" s="1">
        <f>'Tabela I'!B22</f>
        <v>0</v>
      </c>
      <c r="E14" s="1">
        <f>'Tabela I'!C22</f>
        <v>0</v>
      </c>
      <c r="F14" s="1">
        <f>'Tabela I'!D22</f>
        <v>0</v>
      </c>
      <c r="G14" s="1">
        <f>'Tabela I'!E22</f>
        <v>0</v>
      </c>
      <c r="H14" s="1">
        <f>'Tabela I'!F22</f>
        <v>0</v>
      </c>
    </row>
    <row r="15" spans="1:8" x14ac:dyDescent="0.2">
      <c r="A15" s="1">
        <f>'Tabela I'!$F$2</f>
        <v>115</v>
      </c>
      <c r="B15" s="1">
        <f>'Tabela I'!$F$1</f>
        <v>2025</v>
      </c>
      <c r="C15" s="1">
        <v>19</v>
      </c>
      <c r="D15" s="1">
        <f>'Tabela I'!B23</f>
        <v>0</v>
      </c>
      <c r="E15" s="1">
        <f>'Tabela I'!C23</f>
        <v>0</v>
      </c>
      <c r="F15" s="1">
        <f>'Tabela I'!D23</f>
        <v>0</v>
      </c>
      <c r="G15" s="1">
        <f>'Tabela I'!E23</f>
        <v>0</v>
      </c>
      <c r="H15" s="1">
        <f>'Tabela I'!F23</f>
        <v>0</v>
      </c>
    </row>
    <row r="16" spans="1:8" x14ac:dyDescent="0.2">
      <c r="A16" s="1">
        <f>'Tabela I'!$F$2</f>
        <v>115</v>
      </c>
      <c r="B16" s="1">
        <f>'Tabela I'!$F$1</f>
        <v>2025</v>
      </c>
      <c r="C16" s="1">
        <v>70</v>
      </c>
      <c r="D16" s="1">
        <f>'Tabela I'!B25</f>
        <v>0</v>
      </c>
      <c r="E16" s="1">
        <f>'Tabela I'!C25</f>
        <v>0</v>
      </c>
      <c r="F16" s="1">
        <f>'Tabela I'!D25</f>
        <v>0</v>
      </c>
      <c r="G16" s="1">
        <f>'Tabela I'!E25</f>
        <v>0</v>
      </c>
      <c r="H16" s="1">
        <f>'Tabela I'!F25</f>
        <v>0</v>
      </c>
    </row>
    <row r="17" spans="1:8" x14ac:dyDescent="0.2">
      <c r="A17" s="1">
        <f>'Tabela I'!$F$2</f>
        <v>115</v>
      </c>
      <c r="B17" s="1">
        <f>'Tabela I'!$F$1</f>
        <v>2025</v>
      </c>
      <c r="C17" s="1">
        <v>110</v>
      </c>
      <c r="D17" s="1">
        <f>'Tabela I'!B26</f>
        <v>0</v>
      </c>
      <c r="E17" s="1">
        <f>'Tabela I'!C26</f>
        <v>0</v>
      </c>
      <c r="F17" s="1">
        <f>'Tabela I'!D26</f>
        <v>0</v>
      </c>
      <c r="G17" s="1">
        <f>'Tabela I'!E26</f>
        <v>0</v>
      </c>
      <c r="H17" s="1">
        <f>'Tabela I'!F26</f>
        <v>0</v>
      </c>
    </row>
    <row r="18" spans="1:8" x14ac:dyDescent="0.2">
      <c r="A18" s="1">
        <f>'Tabela I'!$F$2</f>
        <v>115</v>
      </c>
      <c r="B18" s="1">
        <f>'Tabela I'!$F$1</f>
        <v>2025</v>
      </c>
      <c r="C18" s="1">
        <v>53</v>
      </c>
      <c r="D18" s="1">
        <f>'Tabela I'!B27</f>
        <v>0</v>
      </c>
      <c r="E18" s="1">
        <f>'Tabela I'!C27</f>
        <v>0</v>
      </c>
      <c r="F18" s="1">
        <f>'Tabela I'!D27</f>
        <v>0</v>
      </c>
      <c r="G18" s="1">
        <f>'Tabela I'!E27</f>
        <v>0</v>
      </c>
      <c r="H18" s="1">
        <f>'Tabela I'!F27</f>
        <v>0</v>
      </c>
    </row>
    <row r="19" spans="1:8" x14ac:dyDescent="0.2">
      <c r="A19" s="1">
        <f>'Tabela I'!$F$2</f>
        <v>115</v>
      </c>
      <c r="B19" s="1">
        <f>'Tabela I'!$F$1</f>
        <v>2025</v>
      </c>
      <c r="C19" s="1">
        <v>55</v>
      </c>
      <c r="D19" s="1">
        <f>'Tabela I'!B28</f>
        <v>0</v>
      </c>
      <c r="E19" s="1">
        <f>'Tabela I'!C28</f>
        <v>0</v>
      </c>
      <c r="F19" s="1">
        <f>'Tabela I'!D28</f>
        <v>0</v>
      </c>
      <c r="G19" s="1">
        <f>'Tabela I'!E28</f>
        <v>0</v>
      </c>
      <c r="H19" s="1">
        <f>'Tabela I'!F28</f>
        <v>0</v>
      </c>
    </row>
    <row r="20" spans="1:8" x14ac:dyDescent="0.2">
      <c r="A20" s="1">
        <f>'Tabela I'!$F$2</f>
        <v>115</v>
      </c>
      <c r="B20" s="1">
        <f>'Tabela I'!$F$1</f>
        <v>2025</v>
      </c>
      <c r="C20" s="1">
        <v>56</v>
      </c>
      <c r="D20" s="1">
        <f>'Tabela I'!B29</f>
        <v>0</v>
      </c>
      <c r="E20" s="1">
        <f>'Tabela I'!C29</f>
        <v>0</v>
      </c>
      <c r="F20" s="1">
        <f>'Tabela I'!D29</f>
        <v>0</v>
      </c>
      <c r="G20" s="1">
        <f>'Tabela I'!E29</f>
        <v>0</v>
      </c>
      <c r="H20" s="1">
        <f>'Tabela I'!F29</f>
        <v>0</v>
      </c>
    </row>
    <row r="21" spans="1:8" x14ac:dyDescent="0.2">
      <c r="D21">
        <f>SUM(D2:D20)</f>
        <v>0</v>
      </c>
      <c r="E21">
        <f t="shared" ref="E21:H21" si="0">SUM(E2:E20)</f>
        <v>0</v>
      </c>
      <c r="F21">
        <f t="shared" si="0"/>
        <v>0</v>
      </c>
      <c r="G21">
        <f t="shared" si="0"/>
        <v>0</v>
      </c>
      <c r="H21">
        <f t="shared" si="0"/>
        <v>0</v>
      </c>
    </row>
  </sheetData>
  <sheetProtection password="CCF6" sheet="1" objects="1" scenarios="1"/>
  <phoneticPr fontId="5" type="noConversion"/>
  <pageMargins left="0.75" right="0.75" top="1" bottom="1" header="0.5" footer="0.5"/>
  <pageSetup paperSize="9" orientation="portrait" r:id="rId1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34"/>
    <pageSetUpPr autoPageBreaks="0"/>
  </sheetPr>
  <dimension ref="A1:H20"/>
  <sheetViews>
    <sheetView workbookViewId="0">
      <selection activeCell="I29" sqref="I29"/>
    </sheetView>
  </sheetViews>
  <sheetFormatPr defaultRowHeight="12.75" x14ac:dyDescent="0.2"/>
  <cols>
    <col min="3" max="3" width="17.85546875" customWidth="1"/>
    <col min="4" max="4" width="15.85546875" customWidth="1"/>
    <col min="5" max="5" width="12.85546875" customWidth="1"/>
    <col min="6" max="6" width="13.140625" style="94" customWidth="1"/>
    <col min="7" max="7" width="17.28515625" style="94" customWidth="1"/>
    <col min="8" max="8" width="15.28515625" style="94" customWidth="1"/>
  </cols>
  <sheetData>
    <row r="1" spans="1:8" x14ac:dyDescent="0.2">
      <c r="A1" s="92" t="s">
        <v>30</v>
      </c>
      <c r="B1" s="92" t="s">
        <v>31</v>
      </c>
      <c r="C1" s="92" t="s">
        <v>69</v>
      </c>
      <c r="D1" s="92" t="s">
        <v>70</v>
      </c>
      <c r="E1" s="92" t="s">
        <v>71</v>
      </c>
      <c r="F1" s="93"/>
      <c r="G1" s="93"/>
      <c r="H1" s="93"/>
    </row>
    <row r="2" spans="1:8" x14ac:dyDescent="0.2">
      <c r="A2" s="1">
        <f>'Tabela I'!$F$2</f>
        <v>115</v>
      </c>
      <c r="B2" s="1">
        <f>'Tabela I'!$F$1</f>
        <v>2025</v>
      </c>
      <c r="C2" s="1">
        <f>'Tabela II'!A7</f>
        <v>0</v>
      </c>
      <c r="D2" s="1">
        <f>'Tabela II'!B7</f>
        <v>0</v>
      </c>
      <c r="E2" s="1">
        <f>'Tabela II'!C7</f>
        <v>0</v>
      </c>
    </row>
    <row r="5" spans="1:8" x14ac:dyDescent="0.2">
      <c r="A5" s="92" t="s">
        <v>30</v>
      </c>
      <c r="B5" s="92" t="s">
        <v>31</v>
      </c>
      <c r="C5" s="92" t="s">
        <v>49</v>
      </c>
      <c r="D5" s="92" t="s">
        <v>72</v>
      </c>
      <c r="E5" s="92" t="s">
        <v>73</v>
      </c>
      <c r="F5" s="92" t="s">
        <v>74</v>
      </c>
      <c r="G5" s="93"/>
      <c r="H5" s="93"/>
    </row>
    <row r="6" spans="1:8" x14ac:dyDescent="0.2">
      <c r="A6" s="1">
        <f>'Tabela I'!$F$2</f>
        <v>115</v>
      </c>
      <c r="B6" s="1">
        <f>'Tabela I'!$F$1</f>
        <v>2025</v>
      </c>
      <c r="C6" s="95">
        <v>1</v>
      </c>
      <c r="D6" s="1">
        <f>'Tabela II'!B12</f>
        <v>0</v>
      </c>
      <c r="E6" s="1">
        <f>'Tabela II'!C12</f>
        <v>0</v>
      </c>
      <c r="F6" s="1">
        <f>'Tabela II'!D12</f>
        <v>0</v>
      </c>
    </row>
    <row r="7" spans="1:8" x14ac:dyDescent="0.2">
      <c r="A7" s="1">
        <f>'Tabela I'!$F$2</f>
        <v>115</v>
      </c>
      <c r="B7" s="1">
        <f>'Tabela I'!$F$1</f>
        <v>2025</v>
      </c>
      <c r="C7" s="95">
        <v>2</v>
      </c>
      <c r="D7" s="1">
        <f>'Tabela II'!B13</f>
        <v>0</v>
      </c>
      <c r="E7" s="1">
        <f>'Tabela II'!C13</f>
        <v>0</v>
      </c>
      <c r="F7" s="1">
        <f>'Tabela II'!D13</f>
        <v>0</v>
      </c>
    </row>
    <row r="8" spans="1:8" x14ac:dyDescent="0.2">
      <c r="A8" s="1">
        <f>'Tabela I'!$F$2</f>
        <v>115</v>
      </c>
      <c r="B8" s="1">
        <f>'Tabela I'!$F$1</f>
        <v>2025</v>
      </c>
      <c r="C8" s="95">
        <v>3</v>
      </c>
      <c r="D8" s="1">
        <f>'Tabela II'!B14</f>
        <v>0</v>
      </c>
      <c r="E8" s="1">
        <f>'Tabela II'!C14</f>
        <v>0</v>
      </c>
      <c r="F8" s="1">
        <f>'Tabela II'!D14</f>
        <v>0</v>
      </c>
    </row>
    <row r="9" spans="1:8" x14ac:dyDescent="0.2">
      <c r="A9" s="1">
        <f>'Tabela I'!$F$2</f>
        <v>115</v>
      </c>
      <c r="B9" s="1">
        <f>'Tabela I'!$F$1</f>
        <v>2025</v>
      </c>
      <c r="C9" s="95">
        <v>4</v>
      </c>
      <c r="D9" s="1">
        <f>'Tabela II'!B15</f>
        <v>0</v>
      </c>
      <c r="E9" s="1">
        <f>'Tabela II'!C15</f>
        <v>0</v>
      </c>
      <c r="F9" s="1">
        <f>'Tabela II'!D15</f>
        <v>0</v>
      </c>
    </row>
    <row r="10" spans="1:8" x14ac:dyDescent="0.2">
      <c r="A10" s="1">
        <f>'Tabela I'!$F$2</f>
        <v>115</v>
      </c>
      <c r="B10" s="1">
        <f>'Tabela I'!$F$1</f>
        <v>2025</v>
      </c>
      <c r="C10" s="95">
        <v>5</v>
      </c>
      <c r="D10" s="1">
        <f>'Tabela II'!B16</f>
        <v>0</v>
      </c>
      <c r="E10" s="1">
        <f>'Tabela II'!C16</f>
        <v>0</v>
      </c>
      <c r="F10" s="1">
        <f>'Tabela II'!D16</f>
        <v>0</v>
      </c>
    </row>
    <row r="11" spans="1:8" x14ac:dyDescent="0.2">
      <c r="A11" s="1">
        <f>'Tabela I'!$F$2</f>
        <v>115</v>
      </c>
      <c r="B11" s="1">
        <f>'Tabela I'!$F$1</f>
        <v>2025</v>
      </c>
      <c r="C11" s="95">
        <v>6</v>
      </c>
      <c r="D11" s="1">
        <f>'Tabela II'!B17</f>
        <v>0</v>
      </c>
      <c r="E11" s="1">
        <f>'Tabela II'!C17</f>
        <v>0</v>
      </c>
      <c r="F11" s="1">
        <f>'Tabela II'!D17</f>
        <v>0</v>
      </c>
    </row>
    <row r="12" spans="1:8" x14ac:dyDescent="0.2">
      <c r="A12" s="1">
        <f>'Tabela I'!$F$2</f>
        <v>115</v>
      </c>
      <c r="B12" s="1">
        <f>'Tabela I'!$F$1</f>
        <v>2025</v>
      </c>
      <c r="C12" s="95">
        <v>7</v>
      </c>
      <c r="D12" s="1">
        <f>'Tabela II'!B18</f>
        <v>0</v>
      </c>
      <c r="E12" s="1">
        <f>'Tabela II'!C18</f>
        <v>0</v>
      </c>
      <c r="F12" s="1">
        <f>'Tabela II'!D18</f>
        <v>0</v>
      </c>
    </row>
    <row r="13" spans="1:8" x14ac:dyDescent="0.2">
      <c r="A13" s="94"/>
      <c r="B13" s="94"/>
      <c r="C13" s="96"/>
      <c r="D13" s="94"/>
      <c r="E13" s="94"/>
    </row>
    <row r="15" spans="1:8" x14ac:dyDescent="0.2">
      <c r="A15" s="92" t="s">
        <v>30</v>
      </c>
      <c r="B15" s="92" t="s">
        <v>31</v>
      </c>
      <c r="C15" s="92" t="s">
        <v>49</v>
      </c>
      <c r="D15" s="92" t="s">
        <v>75</v>
      </c>
      <c r="E15" s="92" t="s">
        <v>76</v>
      </c>
      <c r="F15" s="92" t="s">
        <v>77</v>
      </c>
      <c r="G15" s="92" t="s">
        <v>60</v>
      </c>
      <c r="H15" s="93"/>
    </row>
    <row r="16" spans="1:8" x14ac:dyDescent="0.2">
      <c r="A16" s="1">
        <f>'Tabela I'!$F$2</f>
        <v>115</v>
      </c>
      <c r="B16" s="1">
        <f>'Tabela I'!$F$1</f>
        <v>2025</v>
      </c>
      <c r="C16" s="95">
        <v>3</v>
      </c>
      <c r="D16" s="1">
        <f>'Tabela II'!B23</f>
        <v>0</v>
      </c>
      <c r="E16" s="1">
        <f>'Tabela II'!C23</f>
        <v>0</v>
      </c>
      <c r="F16" s="1">
        <f>'Tabela II'!D23</f>
        <v>0</v>
      </c>
      <c r="G16" s="1">
        <f>'Tabela II'!E23</f>
        <v>0</v>
      </c>
    </row>
    <row r="19" spans="1:4" x14ac:dyDescent="0.2">
      <c r="A19" s="92" t="s">
        <v>30</v>
      </c>
      <c r="B19" s="92" t="s">
        <v>31</v>
      </c>
      <c r="C19" s="92" t="s">
        <v>78</v>
      </c>
      <c r="D19" s="92" t="s">
        <v>79</v>
      </c>
    </row>
    <row r="20" spans="1:4" x14ac:dyDescent="0.2">
      <c r="A20" s="1">
        <f>'Tabela I'!$F$2</f>
        <v>115</v>
      </c>
      <c r="B20" s="1">
        <f>'Tabela I'!$F$1</f>
        <v>2025</v>
      </c>
      <c r="C20" s="1">
        <f>'Tabela II'!B25</f>
        <v>0</v>
      </c>
      <c r="D20" s="1">
        <f>'Tabela II'!B26</f>
        <v>0</v>
      </c>
    </row>
  </sheetData>
  <sheetProtection password="CCF6" sheet="1"/>
  <phoneticPr fontId="5" type="noConversion"/>
  <pageMargins left="0.75" right="0.75" top="1" bottom="1" header="0.5" footer="0.5"/>
  <pageSetup paperSize="9" orientation="portrait" r:id="rId1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E0NjE5QzQ1LUFDNUUtNEVCMi04MzI1LTg1M0YzMENDQkZCN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NhbXJhLmhvcm1hbjwvVXNlck5hbWU+PERhdGVUaW1lPjI2LiA4LiAyMDI1LiAwNzo0NDowNT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ojVmmUIAIv/1ub9v9zCOvasKnwL6GPPJSfkv7WsYtME=</DigestValue>
      </Reference>
      <Reference URI="#CLASSIFICATIONHISTORY">
        <DigestMethod Algorithm="http://www.w3.org/2001/04/xmlenc#sha256"/>
        <DigestValue>Mk9bnYgtisASlV5yypz/qDw+dvqFRrHuvYnJG2apbOo=</DigestValue>
      </Reference>
    </SignedInfo>
    <SignatureValue>JDlE1RBa5PRxjiudZfZsZ/ojldUmRSr5oNYXSbM4JrhJ28cXGlIPh77iRECga/i57rpFL1gVBc6/uiFrLf4JIg==</SignatureValue>
    <Object Id="CLASSIFICATIONHISTORY">
      <ArrayOfString xmlns:xsi="http://www.w3.org/2001/XMLSchema-instance" xmlns:xsd="http://www.w3.org/2001/XMLSchema" xmlns="">
        <string>ClvlJywCb60dYuWLLaDyjvRdkMBTmnrL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14619C45-AC5E-4EB2-8325-853F30CCBFB4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64B9072-7C29-4D82-B820-995837D211D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Uputstvo</vt:lpstr>
      <vt:lpstr>Tabela I</vt:lpstr>
      <vt:lpstr>Tabela Ia</vt:lpstr>
      <vt:lpstr>Tabela II</vt:lpstr>
      <vt:lpstr>tbl Ia</vt:lpstr>
      <vt:lpstr>tbl3akant_potvr_prein_odb</vt:lpstr>
      <vt:lpstr>tbl10_ust_sud</vt:lpstr>
      <vt:lpstr>'Tabela I'!Print_Area</vt:lpstr>
      <vt:lpstr>'Tabela Ia'!Print_Area</vt:lpstr>
      <vt:lpstr>'Tabela II'!Print_Area</vt:lpstr>
      <vt:lpstr>'tbl Ia'!Print_Area</vt:lpstr>
      <vt:lpstr>Uputstvo!Print_Area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cp:lastPrinted>2011-12-21T12:50:59Z</cp:lastPrinted>
  <dcterms:created xsi:type="dcterms:W3CDTF">2005-11-18T09:24:58Z</dcterms:created>
  <dcterms:modified xsi:type="dcterms:W3CDTF">2025-12-03T15:17:24Z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1f71770f-c4b5-4a9e-8591-59d608498f6f</vt:lpwstr>
  </property>
  <property fmtid="{D5CDD505-2E9C-101B-9397-08002B2CF9AE}" pid="3" name="bjSaver">
    <vt:lpwstr>fZ/c1JJSgB+L7sy4iD+68XjASctWJxRH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{14619C45-AC5E-4EB2-8325-853F30CCBFB4}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