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s.cengic\AppData\Local\Microsoft\Windows\INetCache\Content.Outlook\0GLZ3O56\"/>
    </mc:Choice>
  </mc:AlternateContent>
  <bookViews>
    <workbookView xWindow="45" yWindow="0" windowWidth="8115" windowHeight="10185" tabRatio="699"/>
  </bookViews>
  <sheets>
    <sheet name="Prvostepeni 31.12.2019" sheetId="10" r:id="rId1"/>
    <sheet name="Drugostepeni 31.12.2019" sheetId="6" r:id="rId2"/>
  </sheets>
  <definedNames>
    <definedName name="_xlnm._FilterDatabase" localSheetId="0" hidden="1">'Prvostepeni 31.12.2019'!$B$7:$Q$66</definedName>
    <definedName name="_xlnm.Print_Area" localSheetId="1">'Drugostepeni 31.12.2019'!$B$5:$Q$30</definedName>
    <definedName name="_xlnm.Print_Area" localSheetId="0">'Prvostepeni 31.12.2019'!$B$4:$Q$69</definedName>
  </definedNames>
  <calcPr calcId="162913"/>
  <extLst>
    <ext xmlns:x15="http://schemas.microsoft.com/office/spreadsheetml/2010/11/main" uri="{FCE2AD5D-F65C-4FA6-A056-5C36A1767C68}">
      <x15:dataModel>
        <x15:modelTables>
          <x15:modelTable id="Range" name="Range" connection="WorksheetConnection_odjejenja+!$A$31:$B$34"/>
        </x15:modelTables>
      </x15:dataModel>
    </ext>
  </extLst>
</workbook>
</file>

<file path=xl/calcChain.xml><?xml version="1.0" encoding="utf-8"?>
<calcChain xmlns="http://schemas.openxmlformats.org/spreadsheetml/2006/main">
  <c r="C8" i="10" l="1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7" i="10"/>
  <c r="C10" i="6"/>
  <c r="C8" i="6"/>
  <c r="C9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11" i="6"/>
  <c r="O10" i="6" l="1"/>
  <c r="O8" i="6"/>
  <c r="O18" i="6"/>
  <c r="O13" i="6"/>
  <c r="O19" i="6"/>
  <c r="O17" i="6"/>
  <c r="O25" i="6"/>
  <c r="O16" i="6"/>
  <c r="O26" i="6"/>
  <c r="O20" i="6"/>
  <c r="O14" i="6"/>
  <c r="O23" i="6"/>
  <c r="O22" i="6"/>
  <c r="O28" i="6"/>
  <c r="O9" i="6"/>
  <c r="O15" i="6"/>
  <c r="O12" i="6"/>
  <c r="O21" i="6"/>
  <c r="O24" i="6"/>
  <c r="O27" i="6"/>
  <c r="O11" i="6"/>
  <c r="O7" i="10"/>
  <c r="O8" i="10"/>
  <c r="O16" i="10"/>
  <c r="O11" i="10"/>
  <c r="O13" i="10"/>
  <c r="O9" i="10"/>
  <c r="O29" i="10"/>
  <c r="O17" i="10"/>
  <c r="O12" i="10"/>
  <c r="O14" i="10"/>
  <c r="O26" i="10"/>
  <c r="O21" i="10"/>
  <c r="O22" i="10"/>
  <c r="O25" i="10"/>
  <c r="O23" i="10"/>
  <c r="O27" i="10"/>
  <c r="O20" i="10"/>
  <c r="O24" i="10"/>
  <c r="O31" i="10"/>
  <c r="O34" i="10"/>
  <c r="O18" i="10"/>
  <c r="O30" i="10"/>
  <c r="O19" i="10"/>
  <c r="O33" i="10"/>
  <c r="O32" i="10"/>
  <c r="O35" i="10"/>
  <c r="O36" i="10"/>
  <c r="O15" i="10"/>
  <c r="O39" i="10"/>
  <c r="O41" i="10"/>
  <c r="O37" i="10"/>
  <c r="O40" i="10"/>
  <c r="O28" i="10"/>
  <c r="O49" i="10"/>
  <c r="O43" i="10"/>
  <c r="O38" i="10"/>
  <c r="O42" i="10"/>
  <c r="O45" i="10"/>
  <c r="O52" i="10"/>
  <c r="O48" i="10"/>
  <c r="O53" i="10"/>
  <c r="O44" i="10"/>
  <c r="O46" i="10"/>
  <c r="O58" i="10"/>
  <c r="O50" i="10"/>
  <c r="O54" i="10"/>
  <c r="O57" i="10"/>
  <c r="O59" i="10"/>
  <c r="O55" i="10"/>
  <c r="O56" i="10"/>
  <c r="O61" i="10"/>
  <c r="O51" i="10"/>
  <c r="O62" i="10"/>
  <c r="O60" i="10"/>
  <c r="O63" i="10"/>
  <c r="O47" i="10"/>
  <c r="O64" i="10"/>
  <c r="O65" i="10"/>
  <c r="O10" i="10"/>
  <c r="G13" i="10" l="1"/>
  <c r="G12" i="10" l="1"/>
  <c r="P29" i="6" l="1"/>
  <c r="F29" i="6"/>
  <c r="E29" i="6"/>
  <c r="Q29" i="6" l="1"/>
  <c r="D29" i="6"/>
  <c r="F66" i="10"/>
  <c r="E66" i="10"/>
  <c r="D66" i="10" l="1"/>
  <c r="P66" i="10"/>
  <c r="Q66" i="10" l="1"/>
  <c r="D63" i="10" l="1"/>
  <c r="G63" i="10"/>
  <c r="Q63" i="10"/>
  <c r="G18" i="6"/>
  <c r="D11" i="6" l="1"/>
  <c r="G11" i="6"/>
  <c r="G13" i="6"/>
  <c r="Q11" i="6"/>
  <c r="Q16" i="6"/>
  <c r="D13" i="6"/>
  <c r="D10" i="6"/>
  <c r="D18" i="6" l="1"/>
  <c r="G11" i="10" l="1"/>
  <c r="G19" i="10"/>
  <c r="G17" i="10"/>
  <c r="G34" i="10"/>
  <c r="G16" i="10"/>
  <c r="G9" i="10"/>
  <c r="G8" i="10"/>
  <c r="G23" i="10"/>
  <c r="G29" i="10"/>
  <c r="G28" i="10"/>
  <c r="G27" i="10"/>
  <c r="G26" i="10"/>
  <c r="G7" i="10"/>
  <c r="G41" i="10"/>
  <c r="G52" i="10"/>
  <c r="G35" i="10"/>
  <c r="G33" i="10"/>
  <c r="G32" i="10"/>
  <c r="G39" i="10"/>
  <c r="G50" i="10"/>
  <c r="G51" i="10"/>
  <c r="G15" i="10"/>
  <c r="G42" i="10"/>
  <c r="G25" i="10"/>
  <c r="G22" i="10"/>
  <c r="G62" i="10"/>
  <c r="G49" i="10"/>
  <c r="G46" i="10"/>
  <c r="G44" i="10"/>
  <c r="G38" i="10"/>
  <c r="G64" i="10"/>
  <c r="G60" i="10"/>
  <c r="G56" i="10"/>
  <c r="G47" i="10"/>
  <c r="G65" i="10"/>
  <c r="G48" i="10"/>
  <c r="G40" i="10"/>
  <c r="G14" i="10"/>
  <c r="G20" i="10"/>
  <c r="G24" i="10"/>
  <c r="G21" i="10"/>
  <c r="G18" i="10"/>
  <c r="G31" i="10"/>
  <c r="G61" i="10"/>
  <c r="G30" i="10"/>
  <c r="G57" i="10"/>
  <c r="G54" i="10"/>
  <c r="G59" i="10"/>
  <c r="G45" i="10"/>
  <c r="G53" i="10"/>
  <c r="G55" i="10"/>
  <c r="G43" i="10"/>
  <c r="G10" i="10"/>
  <c r="G27" i="6"/>
  <c r="G12" i="6"/>
  <c r="G15" i="6"/>
  <c r="G9" i="6"/>
  <c r="G10" i="6"/>
  <c r="G25" i="6"/>
  <c r="G19" i="6"/>
  <c r="G8" i="6"/>
  <c r="G16" i="6"/>
  <c r="G17" i="6"/>
  <c r="G22" i="6"/>
  <c r="G14" i="6"/>
  <c r="G24" i="6"/>
  <c r="G20" i="6"/>
  <c r="G26" i="6"/>
  <c r="G28" i="6"/>
  <c r="G23" i="6"/>
  <c r="G21" i="6"/>
  <c r="G29" i="6" l="1"/>
  <c r="G66" i="10"/>
  <c r="D10" i="10" l="1"/>
  <c r="D41" i="10" l="1"/>
  <c r="Q41" i="10"/>
  <c r="Q22" i="10" l="1"/>
  <c r="Q62" i="10"/>
  <c r="Q49" i="10"/>
  <c r="Q46" i="10"/>
  <c r="D50" i="10"/>
  <c r="D39" i="10"/>
  <c r="Q25" i="6"/>
  <c r="D20" i="10" l="1"/>
  <c r="Q20" i="10"/>
  <c r="D46" i="10"/>
  <c r="Q50" i="10"/>
  <c r="D28" i="6"/>
  <c r="D49" i="10"/>
  <c r="Q51" i="10"/>
  <c r="D51" i="10"/>
  <c r="Q39" i="10"/>
  <c r="D34" i="10" l="1"/>
  <c r="D17" i="10"/>
  <c r="Q38" i="10"/>
  <c r="Q57" i="10"/>
  <c r="D24" i="10"/>
  <c r="Q10" i="10"/>
  <c r="D53" i="10"/>
  <c r="Q53" i="10"/>
  <c r="D30" i="10"/>
  <c r="D61" i="10" l="1"/>
  <c r="Q61" i="10" l="1"/>
  <c r="Q9" i="10" l="1"/>
  <c r="D9" i="10"/>
  <c r="D22" i="6" l="1"/>
  <c r="D64" i="10" l="1"/>
  <c r="D28" i="10"/>
  <c r="Q26" i="6" l="1"/>
  <c r="D20" i="6"/>
  <c r="Q12" i="6" l="1"/>
  <c r="Q13" i="6" l="1"/>
  <c r="Q19" i="6" l="1"/>
  <c r="D19" i="10" l="1"/>
  <c r="D15" i="6"/>
  <c r="Q17" i="6" l="1"/>
  <c r="Q23" i="6"/>
  <c r="Q18" i="6"/>
  <c r="Q10" i="6"/>
  <c r="Q22" i="6"/>
  <c r="Q28" i="6"/>
  <c r="D27" i="6"/>
  <c r="Q20" i="6" l="1"/>
  <c r="Q8" i="6"/>
  <c r="Q27" i="6"/>
  <c r="Q15" i="6"/>
  <c r="Q14" i="6"/>
  <c r="Q9" i="6"/>
  <c r="D12" i="6" l="1"/>
  <c r="Q25" i="10" l="1"/>
  <c r="D59" i="10" l="1"/>
  <c r="Q59" i="10"/>
  <c r="Q21" i="6" l="1"/>
  <c r="Q24" i="6"/>
  <c r="Q11" i="10"/>
  <c r="Q26" i="10"/>
  <c r="Q45" i="10"/>
  <c r="Q30" i="10"/>
  <c r="Q36" i="10"/>
  <c r="Q40" i="10"/>
  <c r="Q52" i="10"/>
  <c r="Q8" i="10"/>
  <c r="Q16" i="10"/>
  <c r="Q31" i="10"/>
  <c r="Q14" i="10"/>
  <c r="Q24" i="10"/>
  <c r="Q12" i="10"/>
  <c r="Q17" i="10"/>
  <c r="Q64" i="10"/>
  <c r="Q18" i="10"/>
  <c r="Q21" i="10"/>
  <c r="Q65" i="10"/>
  <c r="Q60" i="10"/>
  <c r="Q27" i="10"/>
  <c r="Q43" i="10"/>
  <c r="Q55" i="10"/>
  <c r="Q58" i="10"/>
  <c r="Q35" i="10"/>
  <c r="Q37" i="10"/>
  <c r="Q7" i="10"/>
  <c r="Q34" i="10"/>
  <c r="Q42" i="10"/>
  <c r="Q33" i="10"/>
  <c r="Q32" i="10"/>
  <c r="Q47" i="10"/>
  <c r="Q44" i="10"/>
  <c r="Q23" i="10"/>
  <c r="Q48" i="10"/>
  <c r="Q13" i="10"/>
  <c r="Q29" i="10"/>
  <c r="Q56" i="10"/>
  <c r="Q28" i="10"/>
  <c r="Q15" i="10"/>
  <c r="Q54" i="10"/>
  <c r="Q19" i="10"/>
  <c r="D21" i="6" l="1"/>
  <c r="D17" i="6"/>
  <c r="D26" i="6"/>
  <c r="D7" i="10"/>
  <c r="D42" i="10"/>
  <c r="D33" i="10"/>
  <c r="D32" i="10"/>
  <c r="D47" i="10"/>
  <c r="D44" i="10"/>
  <c r="D23" i="10"/>
  <c r="D48" i="10"/>
  <c r="D13" i="10"/>
  <c r="D22" i="10"/>
  <c r="D29" i="10"/>
  <c r="D56" i="10"/>
  <c r="D15" i="10"/>
  <c r="D62" i="10" l="1"/>
  <c r="D37" i="10"/>
  <c r="D35" i="10"/>
  <c r="D58" i="10"/>
  <c r="D55" i="10"/>
  <c r="D25" i="10"/>
  <c r="D43" i="10"/>
  <c r="D27" i="10"/>
  <c r="D60" i="10"/>
  <c r="D65" i="10"/>
  <c r="D21" i="10"/>
  <c r="D18" i="10"/>
  <c r="D12" i="10"/>
  <c r="D14" i="10"/>
  <c r="D31" i="10"/>
  <c r="D16" i="10"/>
  <c r="D8" i="10"/>
  <c r="D52" i="10"/>
  <c r="D40" i="10"/>
  <c r="D36" i="10"/>
  <c r="D57" i="10"/>
  <c r="D45" i="10"/>
  <c r="D26" i="10"/>
  <c r="D38" i="10"/>
  <c r="D11" i="10"/>
  <c r="D54" i="10"/>
  <c r="D25" i="6" l="1"/>
  <c r="D23" i="6" l="1"/>
  <c r="D8" i="6"/>
  <c r="D19" i="6"/>
  <c r="D14" i="6"/>
  <c r="D9" i="6"/>
  <c r="D24" i="6"/>
  <c r="D16" i="6"/>
</calcChain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<sst xmlns="http://schemas.openxmlformats.org/spreadsheetml/2006/main" count="141" uniqueCount="108">
  <si>
    <t>Broj riješenih predmeta po sudiji/stručnom saradniku</t>
  </si>
  <si>
    <t>Općinski sud u Banovićima</t>
  </si>
  <si>
    <t>Općinski sud u Gradačcu</t>
  </si>
  <si>
    <t>Općinski sud u Lukavcu</t>
  </si>
  <si>
    <t>Općinski sud u Mostaru</t>
  </si>
  <si>
    <t>Općinski sud u Sarajevu</t>
  </si>
  <si>
    <t>Općinski sud u Tuzli</t>
  </si>
  <si>
    <t>Općinski sud u Velikoj Kladuši</t>
  </si>
  <si>
    <t>Osnovni sud u Gradišci</t>
  </si>
  <si>
    <t>Osnovni sud u Modriči</t>
  </si>
  <si>
    <t>Osnovni sud u Prijedoru</t>
  </si>
  <si>
    <t>Općinski sud u Sanskom Mostu</t>
  </si>
  <si>
    <t>Osnovni sud u Trebinju</t>
  </si>
  <si>
    <t>Općinski sud u Širokom Brijegu</t>
  </si>
  <si>
    <t>Općinski sud u Kiseljaku</t>
  </si>
  <si>
    <t>Osnovni sud u Mrkonjić Gradu</t>
  </si>
  <si>
    <t>Općinski sud u Kalesiji</t>
  </si>
  <si>
    <t>Općinski sud u Bugojnu</t>
  </si>
  <si>
    <t>Osnovni sud Brčko distrikta</t>
  </si>
  <si>
    <t>Osnovni sud u Banja Luci</t>
  </si>
  <si>
    <t>Osnovni sud u Zvorniku</t>
  </si>
  <si>
    <t>Općinski sud u Živinicama</t>
  </si>
  <si>
    <t>Okružni privredni sud u Bijeljini</t>
  </si>
  <si>
    <t>Općinski sud u Visokom</t>
  </si>
  <si>
    <t>Općinski sud u Bihaću</t>
  </si>
  <si>
    <t>Općinski sud u Zenici</t>
  </si>
  <si>
    <t>Općinski sud u Livnu</t>
  </si>
  <si>
    <t>Općinski sud u Zavidovićima</t>
  </si>
  <si>
    <t>Općinski sud u Jajcu</t>
  </si>
  <si>
    <t>Općinski sud u Travniku</t>
  </si>
  <si>
    <t>Općinski sud u Gračanici</t>
  </si>
  <si>
    <t>Općinski sud u Žepču</t>
  </si>
  <si>
    <t>Općinski sud u Tešnju</t>
  </si>
  <si>
    <t>Općinski sud u Cazinu</t>
  </si>
  <si>
    <t>Okružni privredni sud u Trebinju</t>
  </si>
  <si>
    <t>Osnovni sud u Derventi</t>
  </si>
  <si>
    <t>Osnovni sud u Foči</t>
  </si>
  <si>
    <t>Osnovni sud u Tesliću</t>
  </si>
  <si>
    <t>Osnovni sud u Višegradu</t>
  </si>
  <si>
    <t>Osnovni sud u Prnjavoru</t>
  </si>
  <si>
    <t>Osnovni sud u Doboju</t>
  </si>
  <si>
    <t>Osnovni sud u Vlasenici</t>
  </si>
  <si>
    <t>Osnovni sud u Bijeljini</t>
  </si>
  <si>
    <t>Osnovni sud u Sokocu</t>
  </si>
  <si>
    <t>Osnovni sud u Novom Gradu</t>
  </si>
  <si>
    <t>Osnovni sud u Kotor Varoši</t>
  </si>
  <si>
    <t>Općinski sud u Orašju</t>
  </si>
  <si>
    <t>Općinski sud u Kaknju</t>
  </si>
  <si>
    <t>Općinski sud u Goraždu</t>
  </si>
  <si>
    <t>Općinski sud u Čapljini</t>
  </si>
  <si>
    <t>Općinski sud u Ljubuškom</t>
  </si>
  <si>
    <t>Općinski sud u Konjicu</t>
  </si>
  <si>
    <t>Općinski sud u Bosanskoj Krupi</t>
  </si>
  <si>
    <t>Okružni privredni sud u Doboju</t>
  </si>
  <si>
    <t>Osnovni sud u Srebrenici</t>
  </si>
  <si>
    <t>Kantonalni sud u Tuzli</t>
  </si>
  <si>
    <t>Kantonalni sud u Mostaru</t>
  </si>
  <si>
    <t>Kantonalni sud u Bihaću</t>
  </si>
  <si>
    <t>Vrhovni sud RS</t>
  </si>
  <si>
    <t>Okružni sud u Trebinju</t>
  </si>
  <si>
    <t>Vrhovni sud FBiH</t>
  </si>
  <si>
    <t>Apelacioni sud Brčko distrikta</t>
  </si>
  <si>
    <t>Kantonalni sud u Odžaku</t>
  </si>
  <si>
    <t>Kantonalni sud u Goraždu</t>
  </si>
  <si>
    <t>Viši privredni sud u Banja Luci</t>
  </si>
  <si>
    <t>Ukupno za sve sudove</t>
  </si>
  <si>
    <t>Kantonalni sud u Širokom Brijegu</t>
  </si>
  <si>
    <t>Okružni sud u Istočnom Sarajevu</t>
  </si>
  <si>
    <t>Broj sudija / stručnih saradnika</t>
  </si>
  <si>
    <t>PRVOSTEPENI SUDOVI</t>
  </si>
  <si>
    <t>Okružni privredni sud u I. Sarajevu</t>
  </si>
  <si>
    <t>Kantonalni sud u Novom Travniku</t>
  </si>
  <si>
    <t>Okružni sud u Doboju</t>
  </si>
  <si>
    <t>Kantonalni sud u Zenici</t>
  </si>
  <si>
    <t>Kantonalni sud u Livnu</t>
  </si>
  <si>
    <t>Okružni sud u Banja Luci</t>
  </si>
  <si>
    <t>Kantonalni sud u Sarajevu</t>
  </si>
  <si>
    <t>Okružni sud u Bijeljini</t>
  </si>
  <si>
    <t>Općinski sud u Čitluku</t>
  </si>
  <si>
    <t>Okružni privredni sud u Prijedoru</t>
  </si>
  <si>
    <t>Okružni sud u Prijedoru</t>
  </si>
  <si>
    <t xml:space="preserve">% riješenih predmeta iz Plana iz posmatrane starosne kategorije </t>
  </si>
  <si>
    <t>Okružni privredni sud u Banja Luci</t>
  </si>
  <si>
    <t>Inicirani 2011 - 2014</t>
  </si>
  <si>
    <t>Inicirani 2006 - 2010</t>
  </si>
  <si>
    <t>Inicirani 2005. god. i ranije</t>
  </si>
  <si>
    <t>Inicirani 2018</t>
  </si>
  <si>
    <t>Inicirani 2017</t>
  </si>
  <si>
    <t>Inicirani 2015 - 2016</t>
  </si>
  <si>
    <t>DRUGOSTEPENI SUDOVI VRHOVNI SUDOVI 
SUD BOSNE I HERCEGOVINE</t>
  </si>
  <si>
    <t>Sud BiH</t>
  </si>
  <si>
    <t>Potrebno vrijeme za realizaciju plana u mjesecima</t>
  </si>
  <si>
    <t>Osnovni sud u Kozarskoj Dubici*</t>
  </si>
  <si>
    <t>* samo dvije starosne kategorije</t>
  </si>
  <si>
    <t>Realizacija plana (član 12., stav (4))</t>
  </si>
  <si>
    <t>Realizacija kvartalnih planova za period 01.01. - 30.11.2019.godine</t>
  </si>
  <si>
    <t>Realizacija Planova rješavanja predmeta za PRVOSTEPENE SUDOVE za 2019. godinu</t>
  </si>
  <si>
    <t>Za period:</t>
  </si>
  <si>
    <t>Realizacija Plana do 31.12.2019.</t>
  </si>
  <si>
    <t>Ostvarenje Plana do 31.12.2019.</t>
  </si>
  <si>
    <t>Ostalo predmeta iz godišnjeg Plana</t>
  </si>
  <si>
    <t>Godišnji Plan za 2019. godinu</t>
  </si>
  <si>
    <t>Očekivani % realizacije do 31.12.2019.</t>
  </si>
  <si>
    <t>/</t>
  </si>
  <si>
    <t>Realizacija Planova rješavanja predmeta za DRUGOSTEPENE SUDOVE za 2019. godinu</t>
  </si>
  <si>
    <t>od</t>
  </si>
  <si>
    <t>do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</si>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</sst>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141A]d/m/yyyy/;@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i/>
      <sz val="10"/>
      <name val="Arial"/>
      <family val="2"/>
    </font>
    <font>
      <b/>
      <i/>
      <sz val="11"/>
      <color indexed="8"/>
      <name val="Calibri"/>
      <family val="2"/>
      <charset val="238"/>
    </font>
    <font>
      <b/>
      <i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sz val="8"/>
      <color indexed="8"/>
      <name val="Calibri"/>
      <family val="2"/>
      <charset val="238"/>
    </font>
    <font>
      <b/>
      <i/>
      <sz val="8"/>
      <name val="Arial"/>
      <family val="2"/>
    </font>
    <font>
      <b/>
      <sz val="10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i/>
      <sz val="12"/>
      <color indexed="8"/>
      <name val="Calibri"/>
      <family val="2"/>
      <charset val="238"/>
    </font>
    <font>
      <b/>
      <i/>
      <sz val="14"/>
      <color indexed="8"/>
      <name val="Calibri"/>
      <family val="2"/>
      <charset val="238"/>
    </font>
    <font>
      <b/>
      <i/>
      <sz val="12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b/>
      <i/>
      <sz val="10"/>
      <name val="Calibri"/>
      <family val="2"/>
      <charset val="238"/>
    </font>
    <font>
      <b/>
      <i/>
      <sz val="1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4" tint="0.59999389629810485"/>
        <bgColor indexed="0"/>
      </patternFill>
    </fill>
    <fill>
      <patternFill patternType="solid">
        <fgColor rgb="FFE7EEF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Fill="1" applyBorder="1" applyAlignment="1"/>
    <xf numFmtId="0" fontId="0" fillId="0" borderId="0" xfId="0" applyBorder="1"/>
    <xf numFmtId="0" fontId="0" fillId="0" borderId="1" xfId="0" applyFill="1" applyBorder="1" applyAlignment="1"/>
    <xf numFmtId="0" fontId="0" fillId="0" borderId="0" xfId="0" applyFill="1"/>
    <xf numFmtId="0" fontId="0" fillId="0" borderId="0" xfId="0" applyFill="1" applyBorder="1"/>
    <xf numFmtId="3" fontId="5" fillId="0" borderId="0" xfId="0" applyNumberFormat="1" applyFont="1" applyFill="1" applyBorder="1"/>
    <xf numFmtId="3" fontId="11" fillId="0" borderId="0" xfId="0" applyNumberFormat="1" applyFont="1" applyFill="1" applyBorder="1"/>
    <xf numFmtId="1" fontId="10" fillId="0" borderId="0" xfId="0" applyNumberFormat="1" applyFont="1" applyFill="1" applyBorder="1"/>
    <xf numFmtId="0" fontId="12" fillId="0" borderId="0" xfId="0" applyFont="1" applyFill="1"/>
    <xf numFmtId="3" fontId="0" fillId="0" borderId="0" xfId="0" applyNumberFormat="1" applyBorder="1"/>
    <xf numFmtId="3" fontId="9" fillId="0" borderId="0" xfId="0" applyNumberFormat="1" applyFont="1" applyBorder="1"/>
    <xf numFmtId="0" fontId="13" fillId="0" borderId="3" xfId="0" applyFont="1" applyFill="1" applyBorder="1" applyAlignment="1"/>
    <xf numFmtId="0" fontId="4" fillId="0" borderId="6" xfId="0" applyFont="1" applyFill="1" applyBorder="1" applyAlignment="1"/>
    <xf numFmtId="0" fontId="4" fillId="0" borderId="3" xfId="0" applyFont="1" applyFill="1" applyBorder="1" applyAlignment="1"/>
    <xf numFmtId="0" fontId="17" fillId="0" borderId="0" xfId="0" applyFont="1" applyFill="1" applyBorder="1" applyAlignment="1">
      <alignment horizontal="right"/>
    </xf>
    <xf numFmtId="0" fontId="16" fillId="0" borderId="2" xfId="0" applyFont="1" applyFill="1" applyBorder="1"/>
    <xf numFmtId="9" fontId="9" fillId="0" borderId="0" xfId="2" applyNumberFormat="1" applyFont="1" applyBorder="1"/>
    <xf numFmtId="0" fontId="9" fillId="0" borderId="0" xfId="0" applyFont="1" applyBorder="1"/>
    <xf numFmtId="0" fontId="9" fillId="0" borderId="0" xfId="0" applyFont="1"/>
    <xf numFmtId="9" fontId="22" fillId="0" borderId="0" xfId="1" applyFont="1" applyFill="1" applyBorder="1"/>
    <xf numFmtId="9" fontId="21" fillId="6" borderId="2" xfId="1" applyFont="1" applyFill="1" applyBorder="1" applyAlignment="1">
      <alignment horizontal="center"/>
    </xf>
    <xf numFmtId="9" fontId="20" fillId="6" borderId="2" xfId="1" applyFont="1" applyFill="1" applyBorder="1" applyAlignment="1">
      <alignment horizontal="center"/>
    </xf>
    <xf numFmtId="9" fontId="9" fillId="0" borderId="0" xfId="0" applyNumberFormat="1" applyFont="1" applyBorder="1"/>
    <xf numFmtId="9" fontId="9" fillId="0" borderId="0" xfId="0" applyNumberFormat="1" applyFont="1"/>
    <xf numFmtId="0" fontId="12" fillId="0" borderId="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8" fillId="5" borderId="13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24" fillId="0" borderId="0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26" fillId="0" borderId="0" xfId="0" applyFont="1" applyFill="1"/>
    <xf numFmtId="1" fontId="16" fillId="0" borderId="4" xfId="0" applyNumberFormat="1" applyFont="1" applyFill="1" applyBorder="1"/>
    <xf numFmtId="0" fontId="26" fillId="0" borderId="0" xfId="0" applyFont="1" applyBorder="1"/>
    <xf numFmtId="0" fontId="13" fillId="0" borderId="6" xfId="0" applyFont="1" applyFill="1" applyBorder="1" applyAlignment="1"/>
    <xf numFmtId="0" fontId="13" fillId="0" borderId="14" xfId="0" applyFont="1" applyFill="1" applyBorder="1" applyAlignment="1"/>
    <xf numFmtId="9" fontId="21" fillId="6" borderId="15" xfId="1" applyFont="1" applyFill="1" applyBorder="1" applyAlignment="1">
      <alignment horizontal="center"/>
    </xf>
    <xf numFmtId="0" fontId="16" fillId="0" borderId="15" xfId="0" applyFont="1" applyFill="1" applyBorder="1"/>
    <xf numFmtId="1" fontId="16" fillId="0" borderId="16" xfId="0" applyNumberFormat="1" applyFont="1" applyFill="1" applyBorder="1"/>
    <xf numFmtId="10" fontId="0" fillId="0" borderId="0" xfId="0" applyNumberFormat="1" applyBorder="1"/>
    <xf numFmtId="3" fontId="9" fillId="0" borderId="18" xfId="0" applyNumberFormat="1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164" fontId="33" fillId="0" borderId="0" xfId="0" applyNumberFormat="1" applyFont="1" applyFill="1" applyBorder="1" applyAlignment="1">
      <alignment horizontal="left" vertical="center"/>
    </xf>
    <xf numFmtId="164" fontId="31" fillId="0" borderId="0" xfId="0" applyNumberFormat="1" applyFont="1" applyBorder="1" applyAlignment="1">
      <alignment horizontal="left" vertical="center"/>
    </xf>
    <xf numFmtId="0" fontId="16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" fontId="16" fillId="0" borderId="8" xfId="0" applyNumberFormat="1" applyFont="1" applyFill="1" applyBorder="1" applyAlignment="1">
      <alignment horizontal="center" vertical="center"/>
    </xf>
    <xf numFmtId="1" fontId="16" fillId="2" borderId="8" xfId="0" applyNumberFormat="1" applyFont="1" applyFill="1" applyBorder="1" applyAlignment="1">
      <alignment horizontal="center" vertical="center"/>
    </xf>
    <xf numFmtId="1" fontId="16" fillId="0" borderId="4" xfId="0" applyNumberFormat="1" applyFont="1" applyFill="1" applyBorder="1" applyAlignment="1">
      <alignment horizontal="center" vertical="center"/>
    </xf>
    <xf numFmtId="1" fontId="16" fillId="2" borderId="4" xfId="0" applyNumberFormat="1" applyFont="1" applyFill="1" applyBorder="1" applyAlignment="1">
      <alignment horizontal="center" vertical="center"/>
    </xf>
    <xf numFmtId="1" fontId="13" fillId="0" borderId="4" xfId="0" applyNumberFormat="1" applyFont="1" applyFill="1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0" fontId="34" fillId="0" borderId="0" xfId="0" applyFont="1" applyFill="1" applyBorder="1" applyAlignment="1"/>
    <xf numFmtId="9" fontId="16" fillId="0" borderId="15" xfId="0" applyNumberFormat="1" applyFont="1" applyFill="1" applyBorder="1" applyAlignment="1">
      <alignment horizontal="center" vertical="center"/>
    </xf>
    <xf numFmtId="9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/>
    <xf numFmtId="9" fontId="21" fillId="0" borderId="15" xfId="0" applyNumberFormat="1" applyFont="1" applyFill="1" applyBorder="1" applyAlignment="1">
      <alignment horizontal="center" vertical="center"/>
    </xf>
    <xf numFmtId="9" fontId="21" fillId="0" borderId="2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9" fontId="16" fillId="0" borderId="0" xfId="1" applyFont="1" applyFill="1" applyBorder="1" applyAlignment="1"/>
    <xf numFmtId="0" fontId="36" fillId="0" borderId="0" xfId="0" applyFont="1" applyBorder="1" applyAlignment="1"/>
    <xf numFmtId="9" fontId="21" fillId="0" borderId="0" xfId="1" applyFont="1" applyFill="1" applyBorder="1" applyAlignment="1">
      <alignment horizontal="right"/>
    </xf>
    <xf numFmtId="9" fontId="16" fillId="0" borderId="0" xfId="1" applyFont="1" applyFill="1" applyBorder="1" applyAlignment="1">
      <alignment horizontal="left"/>
    </xf>
    <xf numFmtId="9" fontId="16" fillId="0" borderId="15" xfId="1" applyFont="1" applyFill="1" applyBorder="1" applyAlignment="1">
      <alignment horizontal="center" vertical="center"/>
    </xf>
    <xf numFmtId="9" fontId="16" fillId="0" borderId="2" xfId="1" applyFont="1" applyFill="1" applyBorder="1" applyAlignment="1">
      <alignment horizontal="center" vertical="center"/>
    </xf>
    <xf numFmtId="9" fontId="21" fillId="8" borderId="2" xfId="1" applyFont="1" applyFill="1" applyBorder="1" applyAlignment="1">
      <alignment horizontal="center"/>
    </xf>
    <xf numFmtId="0" fontId="33" fillId="0" borderId="0" xfId="0" applyFont="1" applyAlignment="1">
      <alignment horizontal="right"/>
    </xf>
    <xf numFmtId="3" fontId="16" fillId="0" borderId="15" xfId="0" applyNumberFormat="1" applyFont="1" applyFill="1" applyBorder="1" applyAlignment="1">
      <alignment horizontal="center" vertical="center"/>
    </xf>
    <xf numFmtId="3" fontId="16" fillId="0" borderId="2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9" fontId="20" fillId="0" borderId="15" xfId="1" applyNumberFormat="1" applyFont="1" applyFill="1" applyBorder="1" applyAlignment="1">
      <alignment horizontal="center" vertical="center"/>
    </xf>
    <xf numFmtId="9" fontId="20" fillId="0" borderId="2" xfId="1" applyNumberFormat="1" applyFont="1" applyFill="1" applyBorder="1" applyAlignment="1">
      <alignment horizontal="center" vertical="center"/>
    </xf>
    <xf numFmtId="9" fontId="20" fillId="0" borderId="2" xfId="1" applyFont="1" applyFill="1" applyBorder="1" applyAlignment="1">
      <alignment horizontal="center" vertical="center"/>
    </xf>
    <xf numFmtId="9" fontId="10" fillId="0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1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right"/>
    </xf>
    <xf numFmtId="0" fontId="13" fillId="0" borderId="30" xfId="0" applyFont="1" applyFill="1" applyBorder="1" applyAlignment="1"/>
    <xf numFmtId="9" fontId="16" fillId="0" borderId="31" xfId="1" applyFont="1" applyFill="1" applyBorder="1" applyAlignment="1">
      <alignment horizontal="center" vertical="center"/>
    </xf>
    <xf numFmtId="9" fontId="20" fillId="0" borderId="31" xfId="1" applyNumberFormat="1" applyFont="1" applyFill="1" applyBorder="1" applyAlignment="1">
      <alignment horizontal="center" vertical="center"/>
    </xf>
    <xf numFmtId="3" fontId="16" fillId="0" borderId="31" xfId="0" applyNumberFormat="1" applyFont="1" applyFill="1" applyBorder="1" applyAlignment="1">
      <alignment horizontal="center" vertical="center"/>
    </xf>
    <xf numFmtId="9" fontId="21" fillId="6" borderId="31" xfId="1" applyFont="1" applyFill="1" applyBorder="1" applyAlignment="1">
      <alignment horizontal="center"/>
    </xf>
    <xf numFmtId="0" fontId="16" fillId="0" borderId="31" xfId="0" applyFont="1" applyFill="1" applyBorder="1"/>
    <xf numFmtId="9" fontId="21" fillId="0" borderId="31" xfId="0" applyNumberFormat="1" applyFont="1" applyFill="1" applyBorder="1" applyAlignment="1">
      <alignment horizontal="center" vertical="center"/>
    </xf>
    <xf numFmtId="1" fontId="16" fillId="0" borderId="32" xfId="0" applyNumberFormat="1" applyFont="1" applyFill="1" applyBorder="1"/>
    <xf numFmtId="0" fontId="27" fillId="7" borderId="25" xfId="0" applyFont="1" applyFill="1" applyBorder="1" applyAlignment="1"/>
    <xf numFmtId="0" fontId="28" fillId="7" borderId="26" xfId="0" applyFont="1" applyFill="1" applyBorder="1" applyAlignment="1"/>
    <xf numFmtId="9" fontId="35" fillId="7" borderId="26" xfId="1" applyNumberFormat="1" applyFont="1" applyFill="1" applyBorder="1" applyAlignment="1">
      <alignment horizontal="center" vertical="center"/>
    </xf>
    <xf numFmtId="3" fontId="28" fillId="7" borderId="26" xfId="0" applyNumberFormat="1" applyFont="1" applyFill="1" applyBorder="1" applyAlignment="1">
      <alignment horizontal="center" vertical="center"/>
    </xf>
    <xf numFmtId="9" fontId="28" fillId="7" borderId="26" xfId="1" applyFont="1" applyFill="1" applyBorder="1" applyAlignment="1">
      <alignment horizontal="center"/>
    </xf>
    <xf numFmtId="0" fontId="28" fillId="7" borderId="26" xfId="0" applyFont="1" applyFill="1" applyBorder="1"/>
    <xf numFmtId="9" fontId="35" fillId="7" borderId="26" xfId="1" applyNumberFormat="1" applyFont="1" applyFill="1" applyBorder="1"/>
    <xf numFmtId="1" fontId="28" fillId="7" borderId="27" xfId="0" applyNumberFormat="1" applyFont="1" applyFill="1" applyBorder="1"/>
    <xf numFmtId="0" fontId="17" fillId="0" borderId="17" xfId="0" applyFont="1" applyFill="1" applyBorder="1" applyAlignment="1">
      <alignment horizontal="left"/>
    </xf>
    <xf numFmtId="9" fontId="20" fillId="0" borderId="7" xfId="2" applyNumberFormat="1" applyFont="1" applyFill="1" applyBorder="1" applyAlignment="1">
      <alignment horizontal="center" vertical="center"/>
    </xf>
    <xf numFmtId="9" fontId="21" fillId="6" borderId="5" xfId="1" applyFont="1" applyFill="1" applyBorder="1" applyAlignment="1">
      <alignment horizontal="center" vertical="center"/>
    </xf>
    <xf numFmtId="9" fontId="21" fillId="6" borderId="2" xfId="1" applyFont="1" applyFill="1" applyBorder="1" applyAlignment="1">
      <alignment horizontal="center" vertical="center"/>
    </xf>
    <xf numFmtId="9" fontId="20" fillId="2" borderId="9" xfId="2" applyNumberFormat="1" applyFont="1" applyFill="1" applyBorder="1" applyAlignment="1">
      <alignment horizontal="center" vertical="center"/>
    </xf>
    <xf numFmtId="3" fontId="16" fillId="2" borderId="5" xfId="0" applyNumberFormat="1" applyFont="1" applyFill="1" applyBorder="1" applyAlignment="1">
      <alignment horizontal="center" vertical="center"/>
    </xf>
    <xf numFmtId="9" fontId="20" fillId="0" borderId="9" xfId="2" applyNumberFormat="1" applyFont="1" applyFill="1" applyBorder="1" applyAlignment="1">
      <alignment horizontal="center" vertical="center"/>
    </xf>
    <xf numFmtId="3" fontId="16" fillId="0" borderId="5" xfId="0" applyNumberFormat="1" applyFont="1" applyFill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9" fontId="20" fillId="0" borderId="9" xfId="1" applyNumberFormat="1" applyFont="1" applyFill="1" applyBorder="1" applyAlignment="1">
      <alignment horizontal="center" vertical="center"/>
    </xf>
    <xf numFmtId="9" fontId="21" fillId="8" borderId="2" xfId="1" applyFont="1" applyFill="1" applyBorder="1" applyAlignment="1">
      <alignment horizontal="center" vertical="center"/>
    </xf>
    <xf numFmtId="9" fontId="20" fillId="0" borderId="7" xfId="1" applyNumberFormat="1" applyFont="1" applyFill="1" applyBorder="1" applyAlignment="1">
      <alignment horizontal="center" vertical="center"/>
    </xf>
    <xf numFmtId="3" fontId="15" fillId="0" borderId="2" xfId="0" applyNumberFormat="1" applyFont="1" applyFill="1" applyBorder="1" applyAlignment="1">
      <alignment horizontal="center" vertical="center"/>
    </xf>
    <xf numFmtId="9" fontId="29" fillId="8" borderId="2" xfId="1" applyFont="1" applyFill="1" applyBorder="1" applyAlignment="1">
      <alignment horizontal="center" vertical="center"/>
    </xf>
    <xf numFmtId="9" fontId="20" fillId="2" borderId="7" xfId="2" applyNumberFormat="1" applyFont="1" applyFill="1" applyBorder="1" applyAlignment="1">
      <alignment horizontal="center" vertical="center"/>
    </xf>
    <xf numFmtId="3" fontId="16" fillId="2" borderId="2" xfId="0" applyNumberFormat="1" applyFont="1" applyFill="1" applyBorder="1" applyAlignment="1">
      <alignment horizontal="center" vertical="center"/>
    </xf>
    <xf numFmtId="9" fontId="30" fillId="0" borderId="7" xfId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9" fontId="21" fillId="0" borderId="20" xfId="1" applyFont="1" applyFill="1" applyBorder="1" applyAlignment="1">
      <alignment horizontal="center" vertical="center"/>
    </xf>
    <xf numFmtId="9" fontId="9" fillId="0" borderId="18" xfId="2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9" fontId="6" fillId="3" borderId="10" xfId="1" applyFont="1" applyFill="1" applyBorder="1" applyAlignment="1">
      <alignment horizontal="center" vertical="center" wrapText="1"/>
    </xf>
    <xf numFmtId="9" fontId="6" fillId="3" borderId="21" xfId="1" applyFont="1" applyFill="1" applyBorder="1" applyAlignment="1">
      <alignment horizontal="center" vertical="center" wrapText="1"/>
    </xf>
    <xf numFmtId="0" fontId="25" fillId="7" borderId="22" xfId="0" applyFont="1" applyFill="1" applyBorder="1" applyAlignment="1">
      <alignment horizontal="center"/>
    </xf>
    <xf numFmtId="0" fontId="25" fillId="7" borderId="29" xfId="0" applyFont="1" applyFill="1" applyBorder="1" applyAlignment="1">
      <alignment horizontal="center"/>
    </xf>
    <xf numFmtId="0" fontId="25" fillId="7" borderId="23" xfId="0" applyFont="1" applyFill="1" applyBorder="1" applyAlignment="1">
      <alignment horizontal="center"/>
    </xf>
    <xf numFmtId="0" fontId="25" fillId="7" borderId="28" xfId="0" applyFont="1" applyFill="1" applyBorder="1" applyAlignment="1">
      <alignment horizontal="center"/>
    </xf>
    <xf numFmtId="0" fontId="25" fillId="7" borderId="24" xfId="0" applyFont="1" applyFill="1" applyBorder="1" applyAlignment="1">
      <alignment horizontal="center"/>
    </xf>
    <xf numFmtId="9" fontId="3" fillId="3" borderId="10" xfId="1" applyFont="1" applyFill="1" applyBorder="1" applyAlignment="1">
      <alignment horizontal="center" wrapText="1"/>
    </xf>
    <xf numFmtId="9" fontId="3" fillId="3" borderId="21" xfId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center" wrapText="1"/>
    </xf>
    <xf numFmtId="0" fontId="8" fillId="5" borderId="12" xfId="0" applyFont="1" applyFill="1" applyBorder="1" applyAlignment="1">
      <alignment horizontal="center" wrapText="1"/>
    </xf>
    <xf numFmtId="0" fontId="8" fillId="5" borderId="13" xfId="0" applyFont="1" applyFill="1" applyBorder="1" applyAlignment="1">
      <alignment horizontal="center" wrapText="1"/>
    </xf>
    <xf numFmtId="0" fontId="23" fillId="4" borderId="1" xfId="0" applyFont="1" applyFill="1" applyBorder="1" applyAlignment="1">
      <alignment horizontal="center" wrapText="1"/>
    </xf>
  </cellXfs>
  <cellStyles count="3">
    <cellStyle name="Normal" xfId="0" builtinId="0"/>
    <cellStyle name="Percent" xfId="1" builtinId="5"/>
    <cellStyle name="Percent 2" xfId="2"/>
  </cellStyles>
  <dxfs count="0"/>
  <tableStyles count="0" defaultTableStyle="TableStyleMedium9" defaultPivotStyle="PivotStyleLight16"/>
  <colors>
    <mruColors>
      <color rgb="FFE7EEF5"/>
      <color rgb="FFE91FBE"/>
      <color rgb="FFFA50EE"/>
      <color rgb="FFF8B6EA"/>
      <color rgb="FFF385DB"/>
      <color rgb="FF79FF79"/>
      <color rgb="FFA4D97D"/>
      <color rgb="FFF5E409"/>
      <color rgb="FFFF9933"/>
      <color rgb="FFF3D5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7" tint="-0.249977111117893"/>
    <pageSetUpPr fitToPage="1"/>
  </sheetPr>
  <dimension ref="A1:Q205"/>
  <sheetViews>
    <sheetView showGridLines="0" tabSelected="1" zoomScaleNormal="100" zoomScaleSheetLayoutView="100" workbookViewId="0">
      <selection activeCell="C73" sqref="C73"/>
    </sheetView>
  </sheetViews>
  <sheetFormatPr defaultRowHeight="15" x14ac:dyDescent="0.25"/>
  <cols>
    <col min="1" max="1" width="3.5703125" customWidth="1"/>
    <col min="2" max="2" width="32.7109375" style="3" customWidth="1"/>
    <col min="3" max="3" width="12.140625" style="64" customWidth="1"/>
    <col min="4" max="4" width="12.7109375" style="24" customWidth="1"/>
    <col min="5" max="5" width="10.7109375" customWidth="1"/>
    <col min="6" max="6" width="11.7109375" customWidth="1"/>
    <col min="7" max="12" width="10.7109375" customWidth="1"/>
    <col min="13" max="13" width="14" customWidth="1"/>
    <col min="14" max="14" width="14" style="43" customWidth="1"/>
    <col min="15" max="15" width="12.7109375" customWidth="1"/>
    <col min="16" max="16" width="13" style="43" customWidth="1"/>
    <col min="17" max="17" width="14.28515625" style="43" customWidth="1"/>
    <col min="18" max="18" width="9.140625" customWidth="1"/>
    <col min="19" max="19" width="70.140625" customWidth="1"/>
  </cols>
  <sheetData>
    <row r="1" spans="1:17" ht="18.75" x14ac:dyDescent="0.3">
      <c r="B1" s="123" t="s">
        <v>96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</row>
    <row r="2" spans="1:17" ht="18.75" x14ac:dyDescent="0.3">
      <c r="B2" s="56" t="s">
        <v>97</v>
      </c>
    </row>
    <row r="3" spans="1:17" ht="15.75" x14ac:dyDescent="0.25">
      <c r="A3" s="71" t="s">
        <v>105</v>
      </c>
      <c r="B3" s="46">
        <v>43466</v>
      </c>
    </row>
    <row r="4" spans="1:17" s="2" customFormat="1" ht="17.25" customHeight="1" x14ac:dyDescent="0.25">
      <c r="A4" s="85" t="s">
        <v>106</v>
      </c>
      <c r="B4" s="47">
        <v>43830</v>
      </c>
      <c r="C4" s="65"/>
      <c r="D4" s="44"/>
      <c r="E4" s="44"/>
      <c r="F4" s="44"/>
      <c r="G4" s="44"/>
      <c r="H4" s="44"/>
      <c r="I4" s="44"/>
      <c r="J4" s="44"/>
      <c r="K4" s="44"/>
      <c r="L4" s="44"/>
      <c r="M4" s="44"/>
      <c r="N4" s="45"/>
      <c r="O4" s="44"/>
      <c r="P4" s="45"/>
      <c r="Q4" s="45"/>
    </row>
    <row r="5" spans="1:17" ht="39" customHeight="1" x14ac:dyDescent="0.25">
      <c r="B5" s="124" t="s">
        <v>69</v>
      </c>
      <c r="C5" s="132" t="s">
        <v>94</v>
      </c>
      <c r="D5" s="125" t="s">
        <v>98</v>
      </c>
      <c r="E5" s="126" t="s">
        <v>101</v>
      </c>
      <c r="F5" s="127" t="s">
        <v>99</v>
      </c>
      <c r="G5" s="127" t="s">
        <v>100</v>
      </c>
      <c r="H5" s="128" t="s">
        <v>81</v>
      </c>
      <c r="I5" s="129"/>
      <c r="J5" s="129"/>
      <c r="K5" s="129"/>
      <c r="L5" s="129"/>
      <c r="M5" s="130"/>
      <c r="N5" s="131" t="s">
        <v>91</v>
      </c>
      <c r="O5" s="126" t="s">
        <v>102</v>
      </c>
      <c r="P5" s="126" t="s">
        <v>68</v>
      </c>
      <c r="Q5" s="126" t="s">
        <v>0</v>
      </c>
    </row>
    <row r="6" spans="1:17" ht="39.950000000000003" customHeight="1" x14ac:dyDescent="0.25">
      <c r="B6" s="124"/>
      <c r="C6" s="133"/>
      <c r="D6" s="125"/>
      <c r="E6" s="126"/>
      <c r="F6" s="127"/>
      <c r="G6" s="127"/>
      <c r="H6" s="62" t="s">
        <v>86</v>
      </c>
      <c r="I6" s="63" t="s">
        <v>87</v>
      </c>
      <c r="J6" s="63" t="s">
        <v>88</v>
      </c>
      <c r="K6" s="63" t="s">
        <v>83</v>
      </c>
      <c r="L6" s="63" t="s">
        <v>84</v>
      </c>
      <c r="M6" s="63" t="s">
        <v>85</v>
      </c>
      <c r="N6" s="131"/>
      <c r="O6" s="126"/>
      <c r="P6" s="126"/>
      <c r="Q6" s="126"/>
    </row>
    <row r="7" spans="1:17" s="31" customFormat="1" ht="14.1" customHeight="1" x14ac:dyDescent="0.25">
      <c r="B7" s="12" t="s">
        <v>34</v>
      </c>
      <c r="C7" s="68">
        <f>IF((AND(L7&gt;=99.499%,M7&gt;=99.499%)),(+F7/E7),"0%")</f>
        <v>1</v>
      </c>
      <c r="D7" s="103">
        <f t="shared" ref="D7:D38" si="0">+F7/E7</f>
        <v>1</v>
      </c>
      <c r="E7" s="73">
        <v>94</v>
      </c>
      <c r="F7" s="73">
        <v>94</v>
      </c>
      <c r="G7" s="73">
        <f t="shared" ref="G7:G35" si="1">E7-F7</f>
        <v>0</v>
      </c>
      <c r="H7" s="104">
        <v>1</v>
      </c>
      <c r="I7" s="104">
        <v>1</v>
      </c>
      <c r="J7" s="104">
        <v>1</v>
      </c>
      <c r="K7" s="104">
        <v>1</v>
      </c>
      <c r="L7" s="104">
        <v>1</v>
      </c>
      <c r="M7" s="104" t="s">
        <v>103</v>
      </c>
      <c r="N7" s="48">
        <v>3</v>
      </c>
      <c r="O7" s="57">
        <f t="shared" ref="O7:O38" si="2">MIN(1,(TEXT($B$4,"mm")/N7))</f>
        <v>1</v>
      </c>
      <c r="P7" s="48">
        <v>3</v>
      </c>
      <c r="Q7" s="50">
        <f t="shared" ref="Q7:Q38" si="3">F7/P7</f>
        <v>31.333333333333332</v>
      </c>
    </row>
    <row r="8" spans="1:17" s="31" customFormat="1" ht="14.1" customHeight="1" x14ac:dyDescent="0.25">
      <c r="B8" s="14" t="s">
        <v>26</v>
      </c>
      <c r="C8" s="69">
        <f t="shared" ref="C8:C65" si="4">IF((AND(L8&gt;=99.499%,M8&gt;=99.499%)),(+F8/E8),"0%")</f>
        <v>0.98999165971643033</v>
      </c>
      <c r="D8" s="103">
        <f t="shared" si="0"/>
        <v>0.98999165971643033</v>
      </c>
      <c r="E8" s="73">
        <v>1199</v>
      </c>
      <c r="F8" s="73">
        <v>1187</v>
      </c>
      <c r="G8" s="73">
        <f t="shared" si="1"/>
        <v>12</v>
      </c>
      <c r="H8" s="105">
        <v>0.99212598425196852</v>
      </c>
      <c r="I8" s="105">
        <v>0.93650793650793651</v>
      </c>
      <c r="J8" s="105">
        <v>1</v>
      </c>
      <c r="K8" s="105">
        <v>0.98974358974358978</v>
      </c>
      <c r="L8" s="105">
        <v>1</v>
      </c>
      <c r="M8" s="105">
        <v>1</v>
      </c>
      <c r="N8" s="48">
        <v>9</v>
      </c>
      <c r="O8" s="58">
        <f t="shared" si="2"/>
        <v>1</v>
      </c>
      <c r="P8" s="48">
        <v>16</v>
      </c>
      <c r="Q8" s="50">
        <f t="shared" si="3"/>
        <v>74.1875</v>
      </c>
    </row>
    <row r="9" spans="1:17" s="31" customFormat="1" ht="14.1" customHeight="1" x14ac:dyDescent="0.25">
      <c r="B9" s="34" t="s">
        <v>51</v>
      </c>
      <c r="C9" s="69" t="str">
        <f t="shared" si="4"/>
        <v>0%</v>
      </c>
      <c r="D9" s="106">
        <f t="shared" si="0"/>
        <v>0.98987854251012142</v>
      </c>
      <c r="E9" s="107">
        <v>494</v>
      </c>
      <c r="F9" s="73">
        <v>489</v>
      </c>
      <c r="G9" s="73">
        <f t="shared" si="1"/>
        <v>5</v>
      </c>
      <c r="H9" s="105">
        <v>0.99160000000000004</v>
      </c>
      <c r="I9" s="105">
        <v>0.98</v>
      </c>
      <c r="J9" s="105">
        <v>1</v>
      </c>
      <c r="K9" s="105">
        <v>1</v>
      </c>
      <c r="L9" s="105">
        <v>0.95</v>
      </c>
      <c r="M9" s="105">
        <v>1</v>
      </c>
      <c r="N9" s="48">
        <v>5</v>
      </c>
      <c r="O9" s="58">
        <f t="shared" si="2"/>
        <v>1</v>
      </c>
      <c r="P9" s="48">
        <v>10</v>
      </c>
      <c r="Q9" s="51">
        <f t="shared" si="3"/>
        <v>48.9</v>
      </c>
    </row>
    <row r="10" spans="1:17" s="31" customFormat="1" ht="14.1" customHeight="1" x14ac:dyDescent="0.25">
      <c r="B10" s="13" t="s">
        <v>1</v>
      </c>
      <c r="C10" s="69">
        <f t="shared" si="4"/>
        <v>0.98142600359496701</v>
      </c>
      <c r="D10" s="108">
        <f t="shared" si="0"/>
        <v>0.98142600359496701</v>
      </c>
      <c r="E10" s="109">
        <v>1669</v>
      </c>
      <c r="F10" s="73">
        <v>1638</v>
      </c>
      <c r="G10" s="73">
        <f t="shared" si="1"/>
        <v>31</v>
      </c>
      <c r="H10" s="105">
        <v>0.98070000000000002</v>
      </c>
      <c r="I10" s="105">
        <v>0.97850000000000004</v>
      </c>
      <c r="J10" s="105">
        <v>0.97699999999999998</v>
      </c>
      <c r="K10" s="105">
        <v>0.99360000000000004</v>
      </c>
      <c r="L10" s="105">
        <v>1</v>
      </c>
      <c r="M10" s="105">
        <v>1</v>
      </c>
      <c r="N10" s="48">
        <v>12</v>
      </c>
      <c r="O10" s="58">
        <f t="shared" si="2"/>
        <v>1</v>
      </c>
      <c r="P10" s="48">
        <v>5</v>
      </c>
      <c r="Q10" s="50">
        <f t="shared" si="3"/>
        <v>327.60000000000002</v>
      </c>
    </row>
    <row r="11" spans="1:17" s="31" customFormat="1" ht="14.1" customHeight="1" x14ac:dyDescent="0.25">
      <c r="B11" s="13" t="s">
        <v>7</v>
      </c>
      <c r="C11" s="69">
        <f t="shared" si="4"/>
        <v>0.97930218805440572</v>
      </c>
      <c r="D11" s="108">
        <f t="shared" si="0"/>
        <v>0.97930218805440572</v>
      </c>
      <c r="E11" s="110">
        <v>1691</v>
      </c>
      <c r="F11" s="73">
        <v>1656</v>
      </c>
      <c r="G11" s="73">
        <f t="shared" si="1"/>
        <v>35</v>
      </c>
      <c r="H11" s="105">
        <v>0.97670000000000001</v>
      </c>
      <c r="I11" s="105">
        <v>0.98980000000000001</v>
      </c>
      <c r="J11" s="105">
        <v>0.96479999999999999</v>
      </c>
      <c r="K11" s="105">
        <v>0.98609999999999998</v>
      </c>
      <c r="L11" s="105">
        <v>1</v>
      </c>
      <c r="M11" s="105">
        <v>1</v>
      </c>
      <c r="N11" s="48">
        <v>10</v>
      </c>
      <c r="O11" s="58">
        <f t="shared" si="2"/>
        <v>1</v>
      </c>
      <c r="P11" s="48">
        <v>8</v>
      </c>
      <c r="Q11" s="50">
        <f t="shared" si="3"/>
        <v>207</v>
      </c>
    </row>
    <row r="12" spans="1:17" s="31" customFormat="1" ht="14.1" customHeight="1" x14ac:dyDescent="0.25">
      <c r="B12" s="14" t="s">
        <v>23</v>
      </c>
      <c r="C12" s="69" t="str">
        <f t="shared" si="4"/>
        <v>0%</v>
      </c>
      <c r="D12" s="108">
        <f t="shared" si="0"/>
        <v>0.97640249332146034</v>
      </c>
      <c r="E12" s="73">
        <v>2246</v>
      </c>
      <c r="F12" s="73">
        <v>2193</v>
      </c>
      <c r="G12" s="73">
        <f t="shared" si="1"/>
        <v>53</v>
      </c>
      <c r="H12" s="105">
        <v>0.99</v>
      </c>
      <c r="I12" s="105">
        <v>0.97</v>
      </c>
      <c r="J12" s="105">
        <v>0.89</v>
      </c>
      <c r="K12" s="105">
        <v>0.97</v>
      </c>
      <c r="L12" s="105">
        <v>0.98</v>
      </c>
      <c r="M12" s="104" t="s">
        <v>103</v>
      </c>
      <c r="N12" s="48">
        <v>12</v>
      </c>
      <c r="O12" s="58">
        <f t="shared" si="2"/>
        <v>1</v>
      </c>
      <c r="P12" s="48">
        <v>15</v>
      </c>
      <c r="Q12" s="50">
        <f t="shared" si="3"/>
        <v>146.19999999999999</v>
      </c>
    </row>
    <row r="13" spans="1:17" s="31" customFormat="1" ht="13.5" customHeight="1" x14ac:dyDescent="0.25">
      <c r="B13" s="12" t="s">
        <v>45</v>
      </c>
      <c r="C13" s="69" t="str">
        <f t="shared" si="4"/>
        <v>0%</v>
      </c>
      <c r="D13" s="111">
        <f t="shared" si="0"/>
        <v>0.97602739726027399</v>
      </c>
      <c r="E13" s="73">
        <v>1460</v>
      </c>
      <c r="F13" s="73">
        <v>1425</v>
      </c>
      <c r="G13" s="73">
        <f t="shared" si="1"/>
        <v>35</v>
      </c>
      <c r="H13" s="105">
        <v>0.98199999999999998</v>
      </c>
      <c r="I13" s="105">
        <v>0.97709999999999997</v>
      </c>
      <c r="J13" s="105">
        <v>0.95740000000000003</v>
      </c>
      <c r="K13" s="105">
        <v>0.94369999999999998</v>
      </c>
      <c r="L13" s="105">
        <v>0.97060000000000002</v>
      </c>
      <c r="M13" s="112">
        <v>0.8</v>
      </c>
      <c r="N13" s="48">
        <v>12</v>
      </c>
      <c r="O13" s="58">
        <f t="shared" si="2"/>
        <v>1</v>
      </c>
      <c r="P13" s="48">
        <v>6</v>
      </c>
      <c r="Q13" s="50">
        <f t="shared" si="3"/>
        <v>237.5</v>
      </c>
    </row>
    <row r="14" spans="1:17" s="31" customFormat="1" ht="14.1" customHeight="1" x14ac:dyDescent="0.25">
      <c r="B14" s="14" t="s">
        <v>17</v>
      </c>
      <c r="C14" s="69" t="str">
        <f t="shared" si="4"/>
        <v>0%</v>
      </c>
      <c r="D14" s="113">
        <f t="shared" si="0"/>
        <v>0.96665724781011586</v>
      </c>
      <c r="E14" s="73">
        <v>3539</v>
      </c>
      <c r="F14" s="73">
        <v>3421</v>
      </c>
      <c r="G14" s="73">
        <f t="shared" si="1"/>
        <v>118</v>
      </c>
      <c r="H14" s="105">
        <v>0.96230000000000004</v>
      </c>
      <c r="I14" s="105">
        <v>0.95860000000000001</v>
      </c>
      <c r="J14" s="105">
        <v>0.96209999999999996</v>
      </c>
      <c r="K14" s="105">
        <v>0.97840000000000005</v>
      </c>
      <c r="L14" s="105">
        <v>0.98240000000000005</v>
      </c>
      <c r="M14" s="105">
        <v>1</v>
      </c>
      <c r="N14" s="48">
        <v>12</v>
      </c>
      <c r="O14" s="58">
        <f t="shared" si="2"/>
        <v>1</v>
      </c>
      <c r="P14" s="48">
        <v>14</v>
      </c>
      <c r="Q14" s="50">
        <f t="shared" si="3"/>
        <v>244.35714285714286</v>
      </c>
    </row>
    <row r="15" spans="1:17" s="31" customFormat="1" ht="14.1" customHeight="1" x14ac:dyDescent="0.25">
      <c r="B15" s="12" t="s">
        <v>54</v>
      </c>
      <c r="C15" s="69">
        <f t="shared" si="4"/>
        <v>0.96626768226332971</v>
      </c>
      <c r="D15" s="111">
        <f t="shared" si="0"/>
        <v>0.96626768226332971</v>
      </c>
      <c r="E15" s="73">
        <v>919</v>
      </c>
      <c r="F15" s="73">
        <v>888</v>
      </c>
      <c r="G15" s="73">
        <f t="shared" si="1"/>
        <v>31</v>
      </c>
      <c r="H15" s="105">
        <v>0.95879999999999999</v>
      </c>
      <c r="I15" s="105">
        <v>0.9899</v>
      </c>
      <c r="J15" s="105">
        <v>1</v>
      </c>
      <c r="K15" s="105">
        <v>0.97870000000000001</v>
      </c>
      <c r="L15" s="105">
        <v>1</v>
      </c>
      <c r="M15" s="104" t="s">
        <v>103</v>
      </c>
      <c r="N15" s="48">
        <v>11</v>
      </c>
      <c r="O15" s="58">
        <f t="shared" si="2"/>
        <v>1</v>
      </c>
      <c r="P15" s="48">
        <v>4</v>
      </c>
      <c r="Q15" s="51">
        <f t="shared" si="3"/>
        <v>222</v>
      </c>
    </row>
    <row r="16" spans="1:17" s="31" customFormat="1" ht="14.1" customHeight="1" x14ac:dyDescent="0.25">
      <c r="B16" s="14" t="s">
        <v>12</v>
      </c>
      <c r="C16" s="69" t="str">
        <f t="shared" si="4"/>
        <v>0%</v>
      </c>
      <c r="D16" s="108">
        <f t="shared" si="0"/>
        <v>0.96374622356495465</v>
      </c>
      <c r="E16" s="73">
        <v>1655</v>
      </c>
      <c r="F16" s="73">
        <v>1595</v>
      </c>
      <c r="G16" s="73">
        <f t="shared" si="1"/>
        <v>60</v>
      </c>
      <c r="H16" s="105">
        <v>0.96932067202337469</v>
      </c>
      <c r="I16" s="105">
        <v>0.95876288659793818</v>
      </c>
      <c r="J16" s="105">
        <v>0.9285714285714286</v>
      </c>
      <c r="K16" s="105">
        <v>0.92500000000000004</v>
      </c>
      <c r="L16" s="105">
        <v>0.95652173913043481</v>
      </c>
      <c r="M16" s="112">
        <v>0.5</v>
      </c>
      <c r="N16" s="48">
        <v>9</v>
      </c>
      <c r="O16" s="58">
        <f t="shared" si="2"/>
        <v>1</v>
      </c>
      <c r="P16" s="48">
        <v>9</v>
      </c>
      <c r="Q16" s="52">
        <f t="shared" si="3"/>
        <v>177.22222222222223</v>
      </c>
    </row>
    <row r="17" spans="2:17" s="31" customFormat="1" ht="14.1" customHeight="1" x14ac:dyDescent="0.25">
      <c r="B17" s="14" t="s">
        <v>25</v>
      </c>
      <c r="C17" s="69" t="str">
        <f t="shared" si="4"/>
        <v>0%</v>
      </c>
      <c r="D17" s="108">
        <f t="shared" si="0"/>
        <v>0.96020833333333333</v>
      </c>
      <c r="E17" s="114">
        <v>4800</v>
      </c>
      <c r="F17" s="73">
        <v>4609</v>
      </c>
      <c r="G17" s="73">
        <f t="shared" si="1"/>
        <v>191</v>
      </c>
      <c r="H17" s="105">
        <v>0.96609999999999996</v>
      </c>
      <c r="I17" s="105">
        <v>0.94920000000000004</v>
      </c>
      <c r="J17" s="105">
        <v>0.92669999999999997</v>
      </c>
      <c r="K17" s="105">
        <v>0.91710000000000003</v>
      </c>
      <c r="L17" s="105">
        <v>0.95740000000000003</v>
      </c>
      <c r="M17" s="112">
        <v>0.9</v>
      </c>
      <c r="N17" s="48">
        <v>12</v>
      </c>
      <c r="O17" s="58">
        <f t="shared" si="2"/>
        <v>1</v>
      </c>
      <c r="P17" s="48">
        <v>34</v>
      </c>
      <c r="Q17" s="50">
        <f t="shared" si="3"/>
        <v>135.55882352941177</v>
      </c>
    </row>
    <row r="18" spans="2:17" s="31" customFormat="1" ht="14.1" customHeight="1" x14ac:dyDescent="0.25">
      <c r="B18" s="14" t="s">
        <v>28</v>
      </c>
      <c r="C18" s="69" t="str">
        <f t="shared" si="4"/>
        <v>0%</v>
      </c>
      <c r="D18" s="103">
        <f t="shared" si="0"/>
        <v>0.95361781076066787</v>
      </c>
      <c r="E18" s="73">
        <v>539</v>
      </c>
      <c r="F18" s="73">
        <v>514</v>
      </c>
      <c r="G18" s="73">
        <f t="shared" si="1"/>
        <v>25</v>
      </c>
      <c r="H18" s="105">
        <v>0.96560000000000001</v>
      </c>
      <c r="I18" s="105">
        <v>0.93220000000000003</v>
      </c>
      <c r="J18" s="105">
        <v>0.87880000000000003</v>
      </c>
      <c r="K18" s="105">
        <v>0.93179999999999996</v>
      </c>
      <c r="L18" s="105">
        <v>0.95650000000000002</v>
      </c>
      <c r="M18" s="105">
        <v>1</v>
      </c>
      <c r="N18" s="48">
        <v>6</v>
      </c>
      <c r="O18" s="58">
        <f t="shared" si="2"/>
        <v>1</v>
      </c>
      <c r="P18" s="48">
        <v>6</v>
      </c>
      <c r="Q18" s="50">
        <f t="shared" si="3"/>
        <v>85.666666666666671</v>
      </c>
    </row>
    <row r="19" spans="2:17" s="31" customFormat="1" ht="14.1" customHeight="1" x14ac:dyDescent="0.25">
      <c r="B19" s="13" t="s">
        <v>82</v>
      </c>
      <c r="C19" s="69" t="str">
        <f t="shared" si="4"/>
        <v>0%</v>
      </c>
      <c r="D19" s="111">
        <f t="shared" si="0"/>
        <v>0.95130142737195633</v>
      </c>
      <c r="E19" s="110">
        <v>2382</v>
      </c>
      <c r="F19" s="73">
        <v>2266</v>
      </c>
      <c r="G19" s="73">
        <f t="shared" si="1"/>
        <v>116</v>
      </c>
      <c r="H19" s="105">
        <v>0.95840000000000003</v>
      </c>
      <c r="I19" s="105">
        <v>0.95520000000000005</v>
      </c>
      <c r="J19" s="105">
        <v>0.94479999999999997</v>
      </c>
      <c r="K19" s="105">
        <v>0.93830000000000002</v>
      </c>
      <c r="L19" s="105">
        <v>0.96319999999999995</v>
      </c>
      <c r="M19" s="105">
        <v>1</v>
      </c>
      <c r="N19" s="48">
        <v>12</v>
      </c>
      <c r="O19" s="58">
        <f t="shared" si="2"/>
        <v>1</v>
      </c>
      <c r="P19" s="48">
        <v>17</v>
      </c>
      <c r="Q19" s="50">
        <f t="shared" si="3"/>
        <v>133.29411764705881</v>
      </c>
    </row>
    <row r="20" spans="2:17" s="31" customFormat="1" ht="14.1" customHeight="1" x14ac:dyDescent="0.25">
      <c r="B20" s="12" t="s">
        <v>47</v>
      </c>
      <c r="C20" s="69">
        <f t="shared" si="4"/>
        <v>0.94946401225114851</v>
      </c>
      <c r="D20" s="108">
        <f t="shared" si="0"/>
        <v>0.94946401225114851</v>
      </c>
      <c r="E20" s="73">
        <v>653</v>
      </c>
      <c r="F20" s="73">
        <v>620</v>
      </c>
      <c r="G20" s="73">
        <f t="shared" si="1"/>
        <v>33</v>
      </c>
      <c r="H20" s="105">
        <v>0.96220000000000006</v>
      </c>
      <c r="I20" s="105">
        <v>0.91069999999999995</v>
      </c>
      <c r="J20" s="105">
        <v>0.85709999999999997</v>
      </c>
      <c r="K20" s="105">
        <v>0.92859999999999998</v>
      </c>
      <c r="L20" s="105">
        <v>1</v>
      </c>
      <c r="M20" s="105">
        <v>1</v>
      </c>
      <c r="N20" s="48">
        <v>7</v>
      </c>
      <c r="O20" s="58">
        <f t="shared" si="2"/>
        <v>1</v>
      </c>
      <c r="P20" s="48">
        <v>6</v>
      </c>
      <c r="Q20" s="50">
        <f t="shared" si="3"/>
        <v>103.33333333333333</v>
      </c>
    </row>
    <row r="21" spans="2:17" s="31" customFormat="1" ht="14.1" customHeight="1" x14ac:dyDescent="0.25">
      <c r="B21" s="14" t="s">
        <v>29</v>
      </c>
      <c r="C21" s="69" t="str">
        <f t="shared" si="4"/>
        <v>0%</v>
      </c>
      <c r="D21" s="103">
        <f t="shared" si="0"/>
        <v>0.94598381070983806</v>
      </c>
      <c r="E21" s="73">
        <v>6424</v>
      </c>
      <c r="F21" s="73">
        <v>6077</v>
      </c>
      <c r="G21" s="73">
        <f t="shared" si="1"/>
        <v>347</v>
      </c>
      <c r="H21" s="105">
        <v>0.95789999999999997</v>
      </c>
      <c r="I21" s="105">
        <v>0.88300000000000001</v>
      </c>
      <c r="J21" s="105">
        <v>0.91069999999999995</v>
      </c>
      <c r="K21" s="105">
        <v>0.95820000000000005</v>
      </c>
      <c r="L21" s="105">
        <v>0.97709999999999997</v>
      </c>
      <c r="M21" s="105">
        <v>0.996</v>
      </c>
      <c r="N21" s="48">
        <v>12</v>
      </c>
      <c r="O21" s="58">
        <f t="shared" si="2"/>
        <v>1</v>
      </c>
      <c r="P21" s="48">
        <v>31</v>
      </c>
      <c r="Q21" s="52">
        <f t="shared" si="3"/>
        <v>196.03225806451613</v>
      </c>
    </row>
    <row r="22" spans="2:17" s="31" customFormat="1" ht="14.1" customHeight="1" x14ac:dyDescent="0.25">
      <c r="B22" s="34" t="s">
        <v>46</v>
      </c>
      <c r="C22" s="69" t="str">
        <f t="shared" si="4"/>
        <v>0%</v>
      </c>
      <c r="D22" s="108">
        <f t="shared" si="0"/>
        <v>0.93996415770609321</v>
      </c>
      <c r="E22" s="109">
        <v>1116</v>
      </c>
      <c r="F22" s="73">
        <v>1049</v>
      </c>
      <c r="G22" s="73">
        <f t="shared" si="1"/>
        <v>67</v>
      </c>
      <c r="H22" s="105">
        <v>0.94791666666666663</v>
      </c>
      <c r="I22" s="105">
        <v>0.952755905511811</v>
      </c>
      <c r="J22" s="105">
        <v>0.89230769230769236</v>
      </c>
      <c r="K22" s="105">
        <v>0.91666666666666663</v>
      </c>
      <c r="L22" s="105">
        <v>0.90909090909090906</v>
      </c>
      <c r="M22" s="112">
        <v>0.75</v>
      </c>
      <c r="N22" s="48">
        <v>8</v>
      </c>
      <c r="O22" s="58">
        <f t="shared" si="2"/>
        <v>1</v>
      </c>
      <c r="P22" s="48">
        <v>8</v>
      </c>
      <c r="Q22" s="50">
        <f t="shared" si="3"/>
        <v>131.125</v>
      </c>
    </row>
    <row r="23" spans="2:17" s="31" customFormat="1" ht="14.1" customHeight="1" x14ac:dyDescent="0.25">
      <c r="B23" s="12" t="s">
        <v>42</v>
      </c>
      <c r="C23" s="69">
        <f t="shared" si="4"/>
        <v>0.93784589186888034</v>
      </c>
      <c r="D23" s="108">
        <f t="shared" si="0"/>
        <v>0.93784589186888034</v>
      </c>
      <c r="E23" s="73">
        <v>2349</v>
      </c>
      <c r="F23" s="73">
        <v>2203</v>
      </c>
      <c r="G23" s="73">
        <f t="shared" si="1"/>
        <v>146</v>
      </c>
      <c r="H23" s="105">
        <v>0.94098538170005419</v>
      </c>
      <c r="I23" s="105">
        <v>0.94464944649446492</v>
      </c>
      <c r="J23" s="105">
        <v>0.98373983739837401</v>
      </c>
      <c r="K23" s="105">
        <v>1</v>
      </c>
      <c r="L23" s="105">
        <v>1</v>
      </c>
      <c r="M23" s="105">
        <v>1</v>
      </c>
      <c r="N23" s="48">
        <v>9</v>
      </c>
      <c r="O23" s="58">
        <f t="shared" si="2"/>
        <v>1</v>
      </c>
      <c r="P23" s="48">
        <v>22</v>
      </c>
      <c r="Q23" s="50">
        <f t="shared" si="3"/>
        <v>100.13636363636364</v>
      </c>
    </row>
    <row r="24" spans="2:17" s="31" customFormat="1" ht="14.1" customHeight="1" x14ac:dyDescent="0.25">
      <c r="B24" s="14" t="s">
        <v>14</v>
      </c>
      <c r="C24" s="69">
        <f t="shared" si="4"/>
        <v>0.93760262725779964</v>
      </c>
      <c r="D24" s="103">
        <f t="shared" si="0"/>
        <v>0.93760262725779964</v>
      </c>
      <c r="E24" s="73">
        <v>1827</v>
      </c>
      <c r="F24" s="73">
        <v>1713</v>
      </c>
      <c r="G24" s="73">
        <f t="shared" si="1"/>
        <v>114</v>
      </c>
      <c r="H24" s="105">
        <v>0.93178126691932861</v>
      </c>
      <c r="I24" s="105">
        <v>0.94464944649446492</v>
      </c>
      <c r="J24" s="105">
        <v>0.97560975609756095</v>
      </c>
      <c r="K24" s="105">
        <v>0.97530864197530864</v>
      </c>
      <c r="L24" s="105">
        <v>1</v>
      </c>
      <c r="M24" s="105">
        <v>1</v>
      </c>
      <c r="N24" s="48">
        <v>12</v>
      </c>
      <c r="O24" s="58">
        <f t="shared" si="2"/>
        <v>1</v>
      </c>
      <c r="P24" s="48">
        <v>10</v>
      </c>
      <c r="Q24" s="50">
        <f t="shared" si="3"/>
        <v>171.3</v>
      </c>
    </row>
    <row r="25" spans="2:17" s="31" customFormat="1" ht="14.1" customHeight="1" x14ac:dyDescent="0.25">
      <c r="B25" s="14" t="s">
        <v>27</v>
      </c>
      <c r="C25" s="69">
        <f t="shared" si="4"/>
        <v>0.93759750390015606</v>
      </c>
      <c r="D25" s="103">
        <f t="shared" si="0"/>
        <v>0.93759750390015606</v>
      </c>
      <c r="E25" s="114">
        <v>1282</v>
      </c>
      <c r="F25" s="73">
        <v>1202</v>
      </c>
      <c r="G25" s="73">
        <f t="shared" si="1"/>
        <v>80</v>
      </c>
      <c r="H25" s="105">
        <v>0.9426751592356688</v>
      </c>
      <c r="I25" s="105">
        <v>0.91489361702127658</v>
      </c>
      <c r="J25" s="105">
        <v>0.9</v>
      </c>
      <c r="K25" s="105">
        <v>0.94805194805194803</v>
      </c>
      <c r="L25" s="105">
        <v>1</v>
      </c>
      <c r="M25" s="105">
        <v>1</v>
      </c>
      <c r="N25" s="48">
        <v>8</v>
      </c>
      <c r="O25" s="58">
        <f t="shared" si="2"/>
        <v>1</v>
      </c>
      <c r="P25" s="48">
        <v>11</v>
      </c>
      <c r="Q25" s="50">
        <f t="shared" si="3"/>
        <v>109.27272727272727</v>
      </c>
    </row>
    <row r="26" spans="2:17" s="31" customFormat="1" ht="14.1" customHeight="1" x14ac:dyDescent="0.25">
      <c r="B26" s="14" t="s">
        <v>9</v>
      </c>
      <c r="C26" s="69" t="str">
        <f t="shared" si="4"/>
        <v>0%</v>
      </c>
      <c r="D26" s="108">
        <f t="shared" si="0"/>
        <v>0.93669527896995708</v>
      </c>
      <c r="E26" s="73">
        <v>1864</v>
      </c>
      <c r="F26" s="73">
        <v>1746</v>
      </c>
      <c r="G26" s="73">
        <f t="shared" si="1"/>
        <v>118</v>
      </c>
      <c r="H26" s="105">
        <v>0.95409999999999995</v>
      </c>
      <c r="I26" s="105">
        <v>0.91990000000000005</v>
      </c>
      <c r="J26" s="105">
        <v>0.93379999999999996</v>
      </c>
      <c r="K26" s="105">
        <v>0.85389999999999999</v>
      </c>
      <c r="L26" s="105">
        <v>0.96550000000000002</v>
      </c>
      <c r="M26" s="115">
        <v>0</v>
      </c>
      <c r="N26" s="48">
        <v>10</v>
      </c>
      <c r="O26" s="58">
        <f t="shared" si="2"/>
        <v>1</v>
      </c>
      <c r="P26" s="48">
        <v>10</v>
      </c>
      <c r="Q26" s="52">
        <f t="shared" si="3"/>
        <v>174.6</v>
      </c>
    </row>
    <row r="27" spans="2:17" s="31" customFormat="1" ht="14.1" customHeight="1" x14ac:dyDescent="0.25">
      <c r="B27" s="14" t="s">
        <v>20</v>
      </c>
      <c r="C27" s="69" t="str">
        <f t="shared" si="4"/>
        <v>0%</v>
      </c>
      <c r="D27" s="103">
        <f t="shared" si="0"/>
        <v>0.9357894736842105</v>
      </c>
      <c r="E27" s="73">
        <v>950</v>
      </c>
      <c r="F27" s="73">
        <v>889</v>
      </c>
      <c r="G27" s="73">
        <f t="shared" si="1"/>
        <v>61</v>
      </c>
      <c r="H27" s="105">
        <v>0.94069999999999998</v>
      </c>
      <c r="I27" s="105">
        <v>0.94340000000000002</v>
      </c>
      <c r="J27" s="105">
        <v>0.92859999999999998</v>
      </c>
      <c r="K27" s="105">
        <v>0.90629999999999999</v>
      </c>
      <c r="L27" s="105">
        <v>0.84209999999999996</v>
      </c>
      <c r="M27" s="104" t="s">
        <v>103</v>
      </c>
      <c r="N27" s="48">
        <v>12</v>
      </c>
      <c r="O27" s="58">
        <f t="shared" si="2"/>
        <v>1</v>
      </c>
      <c r="P27" s="48">
        <v>8</v>
      </c>
      <c r="Q27" s="52">
        <f t="shared" si="3"/>
        <v>111.125</v>
      </c>
    </row>
    <row r="28" spans="2:17" s="31" customFormat="1" ht="14.1" customHeight="1" x14ac:dyDescent="0.25">
      <c r="B28" s="34" t="s">
        <v>53</v>
      </c>
      <c r="C28" s="69">
        <f t="shared" si="4"/>
        <v>0.93577981651376152</v>
      </c>
      <c r="D28" s="106">
        <f t="shared" si="0"/>
        <v>0.93577981651376152</v>
      </c>
      <c r="E28" s="109">
        <v>218</v>
      </c>
      <c r="F28" s="73">
        <v>204</v>
      </c>
      <c r="G28" s="73">
        <f t="shared" si="1"/>
        <v>14</v>
      </c>
      <c r="H28" s="105">
        <v>0.94479999999999997</v>
      </c>
      <c r="I28" s="105">
        <v>0.85709999999999997</v>
      </c>
      <c r="J28" s="105">
        <v>0.88239999999999996</v>
      </c>
      <c r="K28" s="105">
        <v>1</v>
      </c>
      <c r="L28" s="105">
        <v>1</v>
      </c>
      <c r="M28" s="104" t="s">
        <v>103</v>
      </c>
      <c r="N28" s="48">
        <v>4</v>
      </c>
      <c r="O28" s="58">
        <f t="shared" si="2"/>
        <v>1</v>
      </c>
      <c r="P28" s="48">
        <v>4</v>
      </c>
      <c r="Q28" s="51">
        <f t="shared" si="3"/>
        <v>51</v>
      </c>
    </row>
    <row r="29" spans="2:17" s="31" customFormat="1" ht="14.1" customHeight="1" x14ac:dyDescent="0.25">
      <c r="B29" s="12" t="s">
        <v>48</v>
      </c>
      <c r="C29" s="69">
        <f t="shared" si="4"/>
        <v>0.93569131832797425</v>
      </c>
      <c r="D29" s="108">
        <f t="shared" si="0"/>
        <v>0.93569131832797425</v>
      </c>
      <c r="E29" s="73">
        <v>311</v>
      </c>
      <c r="F29" s="73">
        <v>291</v>
      </c>
      <c r="G29" s="73">
        <f t="shared" si="1"/>
        <v>20</v>
      </c>
      <c r="H29" s="105">
        <v>0.96830000000000005</v>
      </c>
      <c r="I29" s="105">
        <v>0.86539999999999995</v>
      </c>
      <c r="J29" s="105">
        <v>0.88239999999999996</v>
      </c>
      <c r="K29" s="105">
        <v>0.75</v>
      </c>
      <c r="L29" s="105">
        <v>1</v>
      </c>
      <c r="M29" s="105">
        <v>1</v>
      </c>
      <c r="N29" s="48">
        <v>4</v>
      </c>
      <c r="O29" s="58">
        <f t="shared" si="2"/>
        <v>1</v>
      </c>
      <c r="P29" s="48">
        <v>8</v>
      </c>
      <c r="Q29" s="50">
        <f t="shared" si="3"/>
        <v>36.375</v>
      </c>
    </row>
    <row r="30" spans="2:17" s="31" customFormat="1" ht="14.1" customHeight="1" x14ac:dyDescent="0.25">
      <c r="B30" s="13" t="s">
        <v>8</v>
      </c>
      <c r="C30" s="69">
        <f t="shared" si="4"/>
        <v>0.93119417796890502</v>
      </c>
      <c r="D30" s="113">
        <f t="shared" si="0"/>
        <v>0.93119417796890502</v>
      </c>
      <c r="E30" s="73">
        <v>3023</v>
      </c>
      <c r="F30" s="73">
        <v>2815</v>
      </c>
      <c r="G30" s="73">
        <f t="shared" si="1"/>
        <v>208</v>
      </c>
      <c r="H30" s="105">
        <v>0.94098538170005419</v>
      </c>
      <c r="I30" s="105">
        <v>0.94464944649446492</v>
      </c>
      <c r="J30" s="105">
        <v>0.98373983739837401</v>
      </c>
      <c r="K30" s="105">
        <v>1</v>
      </c>
      <c r="L30" s="105">
        <v>1</v>
      </c>
      <c r="M30" s="105">
        <v>1</v>
      </c>
      <c r="N30" s="48">
        <v>12</v>
      </c>
      <c r="O30" s="58">
        <f t="shared" si="2"/>
        <v>1</v>
      </c>
      <c r="P30" s="48">
        <v>12</v>
      </c>
      <c r="Q30" s="50">
        <f t="shared" si="3"/>
        <v>234.58333333333334</v>
      </c>
    </row>
    <row r="31" spans="2:17" s="31" customFormat="1" ht="14.1" customHeight="1" x14ac:dyDescent="0.25">
      <c r="B31" s="13" t="s">
        <v>19</v>
      </c>
      <c r="C31" s="69" t="str">
        <f t="shared" si="4"/>
        <v>0%</v>
      </c>
      <c r="D31" s="113">
        <f t="shared" si="0"/>
        <v>0.9222994825355757</v>
      </c>
      <c r="E31" s="73">
        <v>12368</v>
      </c>
      <c r="F31" s="73">
        <v>11407</v>
      </c>
      <c r="G31" s="73">
        <f t="shared" si="1"/>
        <v>961</v>
      </c>
      <c r="H31" s="105">
        <v>0.94240000000000002</v>
      </c>
      <c r="I31" s="105">
        <v>0.89129999999999998</v>
      </c>
      <c r="J31" s="105">
        <v>0.89890000000000003</v>
      </c>
      <c r="K31" s="105">
        <v>0.87809999999999999</v>
      </c>
      <c r="L31" s="105">
        <v>0.96619999999999995</v>
      </c>
      <c r="M31" s="105">
        <v>0.95240000000000002</v>
      </c>
      <c r="N31" s="48">
        <v>12</v>
      </c>
      <c r="O31" s="58">
        <f t="shared" si="2"/>
        <v>1</v>
      </c>
      <c r="P31" s="48">
        <v>51</v>
      </c>
      <c r="Q31" s="50">
        <f t="shared" si="3"/>
        <v>223.66666666666666</v>
      </c>
    </row>
    <row r="32" spans="2:17" s="31" customFormat="1" ht="13.5" customHeight="1" x14ac:dyDescent="0.25">
      <c r="B32" s="12" t="s">
        <v>39</v>
      </c>
      <c r="C32" s="69" t="str">
        <f t="shared" si="4"/>
        <v>0%</v>
      </c>
      <c r="D32" s="108">
        <f t="shared" si="0"/>
        <v>0.92162162162162165</v>
      </c>
      <c r="E32" s="73">
        <v>740</v>
      </c>
      <c r="F32" s="73">
        <v>682</v>
      </c>
      <c r="G32" s="73">
        <f t="shared" si="1"/>
        <v>58</v>
      </c>
      <c r="H32" s="105">
        <v>0.90649999999999997</v>
      </c>
      <c r="I32" s="105">
        <v>0.9677</v>
      </c>
      <c r="J32" s="105">
        <v>0.92859999999999998</v>
      </c>
      <c r="K32" s="105">
        <v>1</v>
      </c>
      <c r="L32" s="105">
        <v>0.93330000000000002</v>
      </c>
      <c r="M32" s="105">
        <v>1</v>
      </c>
      <c r="N32" s="48">
        <v>9</v>
      </c>
      <c r="O32" s="58">
        <f t="shared" si="2"/>
        <v>1</v>
      </c>
      <c r="P32" s="48">
        <v>7</v>
      </c>
      <c r="Q32" s="50">
        <f t="shared" si="3"/>
        <v>97.428571428571431</v>
      </c>
    </row>
    <row r="33" spans="2:17" s="31" customFormat="1" ht="14.1" customHeight="1" x14ac:dyDescent="0.25">
      <c r="B33" s="12" t="s">
        <v>38</v>
      </c>
      <c r="C33" s="69">
        <f t="shared" si="4"/>
        <v>0.91836734693877553</v>
      </c>
      <c r="D33" s="103">
        <f t="shared" si="0"/>
        <v>0.91836734693877553</v>
      </c>
      <c r="E33" s="73">
        <v>441</v>
      </c>
      <c r="F33" s="73">
        <v>405</v>
      </c>
      <c r="G33" s="73">
        <f t="shared" si="1"/>
        <v>36</v>
      </c>
      <c r="H33" s="105">
        <v>0.92705167173252279</v>
      </c>
      <c r="I33" s="105">
        <v>0.8936170212765957</v>
      </c>
      <c r="J33" s="105">
        <v>0.75</v>
      </c>
      <c r="K33" s="105">
        <v>0.96875</v>
      </c>
      <c r="L33" s="105">
        <v>1</v>
      </c>
      <c r="M33" s="105">
        <v>1</v>
      </c>
      <c r="N33" s="48">
        <v>7</v>
      </c>
      <c r="O33" s="58">
        <f t="shared" si="2"/>
        <v>1</v>
      </c>
      <c r="P33" s="48">
        <v>5</v>
      </c>
      <c r="Q33" s="50">
        <f t="shared" si="3"/>
        <v>81</v>
      </c>
    </row>
    <row r="34" spans="2:17" s="31" customFormat="1" ht="14.1" customHeight="1" x14ac:dyDescent="0.25">
      <c r="B34" s="34" t="s">
        <v>36</v>
      </c>
      <c r="C34" s="69" t="str">
        <f t="shared" si="4"/>
        <v>0%</v>
      </c>
      <c r="D34" s="103">
        <f t="shared" si="0"/>
        <v>0.91477272727272729</v>
      </c>
      <c r="E34" s="73">
        <v>176</v>
      </c>
      <c r="F34" s="73">
        <v>161</v>
      </c>
      <c r="G34" s="73">
        <f t="shared" si="1"/>
        <v>15</v>
      </c>
      <c r="H34" s="105">
        <v>0.92620000000000002</v>
      </c>
      <c r="I34" s="105">
        <v>0.92310000000000003</v>
      </c>
      <c r="J34" s="105">
        <v>1</v>
      </c>
      <c r="K34" s="105">
        <v>0.85709999999999997</v>
      </c>
      <c r="L34" s="105">
        <v>0.33329999999999999</v>
      </c>
      <c r="M34" s="104" t="s">
        <v>103</v>
      </c>
      <c r="N34" s="48">
        <v>3</v>
      </c>
      <c r="O34" s="58">
        <f t="shared" si="2"/>
        <v>1</v>
      </c>
      <c r="P34" s="48">
        <v>6</v>
      </c>
      <c r="Q34" s="50">
        <f t="shared" si="3"/>
        <v>26.833333333333332</v>
      </c>
    </row>
    <row r="35" spans="2:17" s="31" customFormat="1" ht="14.1" customHeight="1" x14ac:dyDescent="0.25">
      <c r="B35" s="14" t="s">
        <v>30</v>
      </c>
      <c r="C35" s="69">
        <f t="shared" si="4"/>
        <v>0.90783410138248843</v>
      </c>
      <c r="D35" s="103">
        <f t="shared" si="0"/>
        <v>0.90783410138248843</v>
      </c>
      <c r="E35" s="73">
        <v>868</v>
      </c>
      <c r="F35" s="73">
        <v>788</v>
      </c>
      <c r="G35" s="73">
        <f t="shared" si="1"/>
        <v>80</v>
      </c>
      <c r="H35" s="105">
        <v>0.91039999999999999</v>
      </c>
      <c r="I35" s="105">
        <v>0.89739999999999998</v>
      </c>
      <c r="J35" s="105">
        <v>0.86109999999999998</v>
      </c>
      <c r="K35" s="105">
        <v>0.90480000000000005</v>
      </c>
      <c r="L35" s="105">
        <v>1</v>
      </c>
      <c r="M35" s="105">
        <v>1</v>
      </c>
      <c r="N35" s="48">
        <v>7</v>
      </c>
      <c r="O35" s="58">
        <f t="shared" si="2"/>
        <v>1</v>
      </c>
      <c r="P35" s="48">
        <v>7</v>
      </c>
      <c r="Q35" s="52">
        <f t="shared" si="3"/>
        <v>112.57142857142857</v>
      </c>
    </row>
    <row r="36" spans="2:17" s="31" customFormat="1" ht="14.1" customHeight="1" x14ac:dyDescent="0.25">
      <c r="B36" s="14" t="s">
        <v>5</v>
      </c>
      <c r="C36" s="69" t="str">
        <f t="shared" si="4"/>
        <v>0%</v>
      </c>
      <c r="D36" s="113">
        <f t="shared" si="0"/>
        <v>0.8990734463276836</v>
      </c>
      <c r="E36" s="114">
        <v>22125</v>
      </c>
      <c r="F36" s="73">
        <v>19892</v>
      </c>
      <c r="G36" s="73">
        <v>83.18</v>
      </c>
      <c r="H36" s="105">
        <v>0.90910000000000002</v>
      </c>
      <c r="I36" s="105">
        <v>0.88460000000000005</v>
      </c>
      <c r="J36" s="105">
        <v>0.90500000000000003</v>
      </c>
      <c r="K36" s="105">
        <v>0.87409999999999999</v>
      </c>
      <c r="L36" s="105">
        <v>0.88680000000000003</v>
      </c>
      <c r="M36" s="112">
        <v>0.87</v>
      </c>
      <c r="N36" s="48">
        <v>12</v>
      </c>
      <c r="O36" s="58">
        <f t="shared" si="2"/>
        <v>1</v>
      </c>
      <c r="P36" s="48">
        <v>114</v>
      </c>
      <c r="Q36" s="52">
        <f t="shared" si="3"/>
        <v>174.49122807017545</v>
      </c>
    </row>
    <row r="37" spans="2:17" s="31" customFormat="1" ht="14.1" customHeight="1" x14ac:dyDescent="0.25">
      <c r="B37" s="14" t="s">
        <v>15</v>
      </c>
      <c r="C37" s="69" t="str">
        <f t="shared" si="4"/>
        <v>0%</v>
      </c>
      <c r="D37" s="111">
        <f t="shared" si="0"/>
        <v>0.89879518072289155</v>
      </c>
      <c r="E37" s="73">
        <v>1245</v>
      </c>
      <c r="F37" s="73">
        <v>1119</v>
      </c>
      <c r="G37" s="73">
        <v>93.6</v>
      </c>
      <c r="H37" s="105">
        <v>0.93600000000000005</v>
      </c>
      <c r="I37" s="105">
        <v>0.877</v>
      </c>
      <c r="J37" s="105">
        <v>0.82469999999999999</v>
      </c>
      <c r="K37" s="105">
        <v>0.84379999999999999</v>
      </c>
      <c r="L37" s="105">
        <v>0.7742</v>
      </c>
      <c r="M37" s="105">
        <v>0.94440000000000002</v>
      </c>
      <c r="N37" s="48">
        <v>12</v>
      </c>
      <c r="O37" s="58">
        <f t="shared" si="2"/>
        <v>1</v>
      </c>
      <c r="P37" s="48">
        <v>6</v>
      </c>
      <c r="Q37" s="50">
        <f t="shared" si="3"/>
        <v>186.5</v>
      </c>
    </row>
    <row r="38" spans="2:17" s="31" customFormat="1" ht="14.1" customHeight="1" x14ac:dyDescent="0.25">
      <c r="B38" s="14" t="s">
        <v>6</v>
      </c>
      <c r="C38" s="69" t="str">
        <f t="shared" si="4"/>
        <v>0%</v>
      </c>
      <c r="D38" s="103">
        <f t="shared" si="0"/>
        <v>0.88790597750537092</v>
      </c>
      <c r="E38" s="73">
        <v>7913</v>
      </c>
      <c r="F38" s="73">
        <v>7026</v>
      </c>
      <c r="G38" s="73">
        <f t="shared" ref="G38:G57" si="5">E38-F38</f>
        <v>887</v>
      </c>
      <c r="H38" s="105">
        <v>0.90429999999999999</v>
      </c>
      <c r="I38" s="105">
        <v>0.86599999999999999</v>
      </c>
      <c r="J38" s="105">
        <v>0.82269999999999999</v>
      </c>
      <c r="K38" s="105">
        <v>0.88390000000000002</v>
      </c>
      <c r="L38" s="105">
        <v>0.89649999999999996</v>
      </c>
      <c r="M38" s="105">
        <v>0.89810000000000001</v>
      </c>
      <c r="N38" s="48">
        <v>12</v>
      </c>
      <c r="O38" s="58">
        <f t="shared" si="2"/>
        <v>1</v>
      </c>
      <c r="P38" s="48">
        <v>42</v>
      </c>
      <c r="Q38" s="52">
        <f t="shared" si="3"/>
        <v>167.28571428571428</v>
      </c>
    </row>
    <row r="39" spans="2:17" s="31" customFormat="1" ht="14.1" customHeight="1" x14ac:dyDescent="0.25">
      <c r="B39" s="12" t="s">
        <v>49</v>
      </c>
      <c r="C39" s="69" t="str">
        <f t="shared" si="4"/>
        <v>0%</v>
      </c>
      <c r="D39" s="103">
        <f t="shared" ref="D39:D65" si="6">+F39/E39</f>
        <v>0.88349514563106801</v>
      </c>
      <c r="E39" s="73">
        <v>1133</v>
      </c>
      <c r="F39" s="73">
        <v>1001</v>
      </c>
      <c r="G39" s="73">
        <f t="shared" si="5"/>
        <v>132</v>
      </c>
      <c r="H39" s="105">
        <v>0.91539999999999999</v>
      </c>
      <c r="I39" s="105">
        <v>0.73129999999999995</v>
      </c>
      <c r="J39" s="105">
        <v>0.6905</v>
      </c>
      <c r="K39" s="105">
        <v>0.68889999999999996</v>
      </c>
      <c r="L39" s="105">
        <v>0.6875</v>
      </c>
      <c r="M39" s="105">
        <v>0.8</v>
      </c>
      <c r="N39" s="48">
        <v>11</v>
      </c>
      <c r="O39" s="58">
        <f t="shared" ref="O39:O65" si="7">MIN(1,(TEXT($B$4,"mm")/N39))</f>
        <v>1</v>
      </c>
      <c r="P39" s="48">
        <v>10</v>
      </c>
      <c r="Q39" s="52">
        <f t="shared" ref="Q39:Q65" si="8">F39/P39</f>
        <v>100.1</v>
      </c>
    </row>
    <row r="40" spans="2:17" s="31" customFormat="1" ht="14.1" customHeight="1" x14ac:dyDescent="0.25">
      <c r="B40" s="13" t="s">
        <v>11</v>
      </c>
      <c r="C40" s="69" t="str">
        <f t="shared" si="4"/>
        <v>0%</v>
      </c>
      <c r="D40" s="111">
        <f t="shared" si="6"/>
        <v>0.87459807073954987</v>
      </c>
      <c r="E40" s="73">
        <v>2177</v>
      </c>
      <c r="F40" s="73">
        <v>1904</v>
      </c>
      <c r="G40" s="73">
        <f t="shared" si="5"/>
        <v>273</v>
      </c>
      <c r="H40" s="105">
        <v>0.88260000000000005</v>
      </c>
      <c r="I40" s="105">
        <v>0.86129999999999995</v>
      </c>
      <c r="J40" s="105">
        <v>0.80859999999999999</v>
      </c>
      <c r="K40" s="105">
        <v>0.91559999999999997</v>
      </c>
      <c r="L40" s="105">
        <v>0.90839999999999999</v>
      </c>
      <c r="M40" s="105">
        <v>1</v>
      </c>
      <c r="N40" s="48">
        <v>12</v>
      </c>
      <c r="O40" s="58">
        <f t="shared" si="7"/>
        <v>1</v>
      </c>
      <c r="P40" s="48">
        <v>8</v>
      </c>
      <c r="Q40" s="50">
        <f t="shared" si="8"/>
        <v>238</v>
      </c>
    </row>
    <row r="41" spans="2:17" s="31" customFormat="1" ht="14.1" customHeight="1" x14ac:dyDescent="0.25">
      <c r="B41" s="12" t="s">
        <v>35</v>
      </c>
      <c r="C41" s="69" t="str">
        <f t="shared" si="4"/>
        <v>0%</v>
      </c>
      <c r="D41" s="103">
        <f t="shared" si="6"/>
        <v>0.86335403726708071</v>
      </c>
      <c r="E41" s="73">
        <v>483</v>
      </c>
      <c r="F41" s="73">
        <v>417</v>
      </c>
      <c r="G41" s="73">
        <f t="shared" si="5"/>
        <v>66</v>
      </c>
      <c r="H41" s="105">
        <v>0.87709999999999999</v>
      </c>
      <c r="I41" s="105">
        <v>0.91069999999999995</v>
      </c>
      <c r="J41" s="105">
        <v>0.68569999999999998</v>
      </c>
      <c r="K41" s="105">
        <v>0.77270000000000005</v>
      </c>
      <c r="L41" s="105">
        <v>1</v>
      </c>
      <c r="M41" s="105">
        <v>0.83330000000000004</v>
      </c>
      <c r="N41" s="48">
        <v>6</v>
      </c>
      <c r="O41" s="58">
        <f t="shared" si="7"/>
        <v>1</v>
      </c>
      <c r="P41" s="48">
        <v>6</v>
      </c>
      <c r="Q41" s="52">
        <f t="shared" si="8"/>
        <v>69.5</v>
      </c>
    </row>
    <row r="42" spans="2:17" s="31" customFormat="1" ht="14.1" customHeight="1" x14ac:dyDescent="0.25">
      <c r="B42" s="12" t="s">
        <v>37</v>
      </c>
      <c r="C42" s="69" t="str">
        <f t="shared" si="4"/>
        <v>0%</v>
      </c>
      <c r="D42" s="103">
        <f t="shared" si="6"/>
        <v>0.86203319502074693</v>
      </c>
      <c r="E42" s="73">
        <v>964</v>
      </c>
      <c r="F42" s="73">
        <v>831</v>
      </c>
      <c r="G42" s="73">
        <f t="shared" si="5"/>
        <v>133</v>
      </c>
      <c r="H42" s="105">
        <v>0.82130000000000003</v>
      </c>
      <c r="I42" s="105">
        <v>0.85580000000000001</v>
      </c>
      <c r="J42" s="105">
        <v>0.93020000000000003</v>
      </c>
      <c r="K42" s="105">
        <v>0.8</v>
      </c>
      <c r="L42" s="105">
        <v>0.9</v>
      </c>
      <c r="M42" s="105">
        <v>1</v>
      </c>
      <c r="N42" s="48">
        <v>10</v>
      </c>
      <c r="O42" s="58">
        <f t="shared" si="7"/>
        <v>1</v>
      </c>
      <c r="P42" s="48">
        <v>7</v>
      </c>
      <c r="Q42" s="52">
        <f t="shared" si="8"/>
        <v>118.71428571428571</v>
      </c>
    </row>
    <row r="43" spans="2:17" s="31" customFormat="1" ht="14.1" customHeight="1" x14ac:dyDescent="0.25">
      <c r="B43" s="14" t="s">
        <v>22</v>
      </c>
      <c r="C43" s="69" t="str">
        <f t="shared" si="4"/>
        <v>0%</v>
      </c>
      <c r="D43" s="103">
        <f t="shared" si="6"/>
        <v>0.85971492873218303</v>
      </c>
      <c r="E43" s="73">
        <v>1333</v>
      </c>
      <c r="F43" s="73">
        <v>1146</v>
      </c>
      <c r="G43" s="73">
        <f t="shared" si="5"/>
        <v>187</v>
      </c>
      <c r="H43" s="105">
        <v>0.81610000000000005</v>
      </c>
      <c r="I43" s="105">
        <v>0.89419999999999999</v>
      </c>
      <c r="J43" s="105">
        <v>0.86819999999999997</v>
      </c>
      <c r="K43" s="105">
        <v>0.85580000000000001</v>
      </c>
      <c r="L43" s="105">
        <v>0.96879999999999999</v>
      </c>
      <c r="M43" s="105">
        <v>1</v>
      </c>
      <c r="N43" s="48">
        <v>12</v>
      </c>
      <c r="O43" s="58">
        <f t="shared" si="7"/>
        <v>1</v>
      </c>
      <c r="P43" s="48">
        <v>6</v>
      </c>
      <c r="Q43" s="52">
        <f t="shared" si="8"/>
        <v>191</v>
      </c>
    </row>
    <row r="44" spans="2:17" s="31" customFormat="1" ht="14.1" customHeight="1" x14ac:dyDescent="0.25">
      <c r="B44" s="12" t="s">
        <v>41</v>
      </c>
      <c r="C44" s="69" t="str">
        <f t="shared" si="4"/>
        <v>0%</v>
      </c>
      <c r="D44" s="103">
        <f t="shared" si="6"/>
        <v>0.85884101040118865</v>
      </c>
      <c r="E44" s="73">
        <v>673</v>
      </c>
      <c r="F44" s="73">
        <v>578</v>
      </c>
      <c r="G44" s="73">
        <f t="shared" si="5"/>
        <v>95</v>
      </c>
      <c r="H44" s="105">
        <v>0.89659999999999995</v>
      </c>
      <c r="I44" s="105">
        <v>0.85189999999999999</v>
      </c>
      <c r="J44" s="105">
        <v>0.78569999999999995</v>
      </c>
      <c r="K44" s="105">
        <v>0.76190000000000002</v>
      </c>
      <c r="L44" s="105">
        <v>0.84</v>
      </c>
      <c r="M44" s="105">
        <v>1</v>
      </c>
      <c r="N44" s="48">
        <v>7</v>
      </c>
      <c r="O44" s="58">
        <f t="shared" si="7"/>
        <v>1</v>
      </c>
      <c r="P44" s="48">
        <v>6</v>
      </c>
      <c r="Q44" s="52">
        <f t="shared" si="8"/>
        <v>96.333333333333329</v>
      </c>
    </row>
    <row r="45" spans="2:17" s="31" customFormat="1" ht="14.1" customHeight="1" x14ac:dyDescent="0.25">
      <c r="B45" s="14" t="s">
        <v>10</v>
      </c>
      <c r="C45" s="69" t="str">
        <f t="shared" si="4"/>
        <v>0%</v>
      </c>
      <c r="D45" s="113">
        <f t="shared" si="6"/>
        <v>0.84954792043399641</v>
      </c>
      <c r="E45" s="73">
        <v>2765</v>
      </c>
      <c r="F45" s="73">
        <v>2349</v>
      </c>
      <c r="G45" s="73">
        <f t="shared" si="5"/>
        <v>416</v>
      </c>
      <c r="H45" s="105">
        <v>0.86429999999999996</v>
      </c>
      <c r="I45" s="105">
        <v>0.84889999999999999</v>
      </c>
      <c r="J45" s="105">
        <v>0.83069999999999999</v>
      </c>
      <c r="K45" s="105">
        <v>0.84930000000000005</v>
      </c>
      <c r="L45" s="105">
        <v>0.86150000000000004</v>
      </c>
      <c r="M45" s="112">
        <v>0.70589999999999997</v>
      </c>
      <c r="N45" s="48">
        <v>12</v>
      </c>
      <c r="O45" s="58">
        <f t="shared" si="7"/>
        <v>1</v>
      </c>
      <c r="P45" s="48">
        <v>16</v>
      </c>
      <c r="Q45" s="52">
        <f t="shared" si="8"/>
        <v>146.8125</v>
      </c>
    </row>
    <row r="46" spans="2:17" s="31" customFormat="1" ht="14.1" customHeight="1" x14ac:dyDescent="0.25">
      <c r="B46" s="12" t="s">
        <v>31</v>
      </c>
      <c r="C46" s="69" t="str">
        <f t="shared" si="4"/>
        <v>0%</v>
      </c>
      <c r="D46" s="103">
        <f t="shared" si="6"/>
        <v>0.848987108655617</v>
      </c>
      <c r="E46" s="73">
        <v>543</v>
      </c>
      <c r="F46" s="73">
        <v>461</v>
      </c>
      <c r="G46" s="73">
        <f t="shared" si="5"/>
        <v>82</v>
      </c>
      <c r="H46" s="105">
        <v>0.89890000000000003</v>
      </c>
      <c r="I46" s="105">
        <v>0.88570000000000004</v>
      </c>
      <c r="J46" s="105">
        <v>0.73809999999999998</v>
      </c>
      <c r="K46" s="105">
        <v>0.67569999999999997</v>
      </c>
      <c r="L46" s="105">
        <v>0.2</v>
      </c>
      <c r="M46" s="105">
        <v>0.66669999999999996</v>
      </c>
      <c r="N46" s="48">
        <v>6</v>
      </c>
      <c r="O46" s="58">
        <f t="shared" si="7"/>
        <v>1</v>
      </c>
      <c r="P46" s="48">
        <v>6</v>
      </c>
      <c r="Q46" s="52">
        <f t="shared" si="8"/>
        <v>76.833333333333329</v>
      </c>
    </row>
    <row r="47" spans="2:17" s="31" customFormat="1" ht="14.1" customHeight="1" x14ac:dyDescent="0.25">
      <c r="B47" s="12" t="s">
        <v>40</v>
      </c>
      <c r="C47" s="69" t="str">
        <f t="shared" si="4"/>
        <v>0%</v>
      </c>
      <c r="D47" s="113">
        <f t="shared" si="6"/>
        <v>0.83971714790807306</v>
      </c>
      <c r="E47" s="73">
        <v>3394</v>
      </c>
      <c r="F47" s="73">
        <v>2850</v>
      </c>
      <c r="G47" s="73">
        <f t="shared" si="5"/>
        <v>544</v>
      </c>
      <c r="H47" s="105">
        <v>0.86870000000000003</v>
      </c>
      <c r="I47" s="105">
        <v>0.8861</v>
      </c>
      <c r="J47" s="105">
        <v>0.59109999999999996</v>
      </c>
      <c r="K47" s="105">
        <v>0.79010000000000002</v>
      </c>
      <c r="L47" s="105">
        <v>0.8</v>
      </c>
      <c r="M47" s="105">
        <v>1</v>
      </c>
      <c r="N47" s="48">
        <v>11</v>
      </c>
      <c r="O47" s="58">
        <f t="shared" si="7"/>
        <v>1</v>
      </c>
      <c r="P47" s="48">
        <v>14</v>
      </c>
      <c r="Q47" s="52">
        <f t="shared" si="8"/>
        <v>203.57142857142858</v>
      </c>
    </row>
    <row r="48" spans="2:17" s="31" customFormat="1" ht="14.1" customHeight="1" x14ac:dyDescent="0.25">
      <c r="B48" s="12" t="s">
        <v>43</v>
      </c>
      <c r="C48" s="69" t="str">
        <f t="shared" si="4"/>
        <v>0%</v>
      </c>
      <c r="D48" s="103">
        <f t="shared" si="6"/>
        <v>0.83756218905472635</v>
      </c>
      <c r="E48" s="73">
        <v>4020</v>
      </c>
      <c r="F48" s="73">
        <v>3367</v>
      </c>
      <c r="G48" s="73">
        <f t="shared" si="5"/>
        <v>653</v>
      </c>
      <c r="H48" s="105">
        <v>0.8335189309576837</v>
      </c>
      <c r="I48" s="105">
        <v>0.79434447300771205</v>
      </c>
      <c r="J48" s="105">
        <v>0.89252728799328296</v>
      </c>
      <c r="K48" s="105">
        <v>0.73157894736842111</v>
      </c>
      <c r="L48" s="105">
        <v>0.73684210526315785</v>
      </c>
      <c r="M48" s="105">
        <v>1</v>
      </c>
      <c r="N48" s="48">
        <v>12</v>
      </c>
      <c r="O48" s="58">
        <f t="shared" si="7"/>
        <v>1</v>
      </c>
      <c r="P48" s="48">
        <v>12</v>
      </c>
      <c r="Q48" s="52">
        <f t="shared" si="8"/>
        <v>280.58333333333331</v>
      </c>
    </row>
    <row r="49" spans="2:17" s="31" customFormat="1" ht="14.1" customHeight="1" x14ac:dyDescent="0.25">
      <c r="B49" s="12" t="s">
        <v>79</v>
      </c>
      <c r="C49" s="69" t="str">
        <f t="shared" si="4"/>
        <v>0%</v>
      </c>
      <c r="D49" s="103">
        <f t="shared" si="6"/>
        <v>0.83733333333333337</v>
      </c>
      <c r="E49" s="73">
        <v>750</v>
      </c>
      <c r="F49" s="73">
        <v>628</v>
      </c>
      <c r="G49" s="73">
        <f t="shared" si="5"/>
        <v>122</v>
      </c>
      <c r="H49" s="105">
        <v>0.83169999999999999</v>
      </c>
      <c r="I49" s="105">
        <v>0.84130000000000005</v>
      </c>
      <c r="J49" s="105">
        <v>0.80789999999999995</v>
      </c>
      <c r="K49" s="105">
        <v>0.88570000000000004</v>
      </c>
      <c r="L49" s="105">
        <v>0.88</v>
      </c>
      <c r="M49" s="105">
        <v>1</v>
      </c>
      <c r="N49" s="48">
        <v>12</v>
      </c>
      <c r="O49" s="58">
        <f t="shared" si="7"/>
        <v>1</v>
      </c>
      <c r="P49" s="48">
        <v>3</v>
      </c>
      <c r="Q49" s="52">
        <f t="shared" si="8"/>
        <v>209.33333333333334</v>
      </c>
    </row>
    <row r="50" spans="2:17" s="31" customFormat="1" ht="14.1" customHeight="1" x14ac:dyDescent="0.25">
      <c r="B50" s="12" t="s">
        <v>44</v>
      </c>
      <c r="C50" s="69" t="str">
        <f t="shared" si="4"/>
        <v>0%</v>
      </c>
      <c r="D50" s="103">
        <f t="shared" si="6"/>
        <v>0.83728813559322035</v>
      </c>
      <c r="E50" s="73">
        <v>295</v>
      </c>
      <c r="F50" s="73">
        <v>247</v>
      </c>
      <c r="G50" s="73">
        <f t="shared" si="5"/>
        <v>48</v>
      </c>
      <c r="H50" s="105">
        <v>0.8972</v>
      </c>
      <c r="I50" s="105">
        <v>0.8095</v>
      </c>
      <c r="J50" s="105">
        <v>0.875</v>
      </c>
      <c r="K50" s="105">
        <v>0.53569999999999995</v>
      </c>
      <c r="L50" s="105">
        <v>0.57140000000000002</v>
      </c>
      <c r="M50" s="112">
        <v>0.5</v>
      </c>
      <c r="N50" s="48">
        <v>3</v>
      </c>
      <c r="O50" s="58">
        <f t="shared" si="7"/>
        <v>1</v>
      </c>
      <c r="P50" s="48">
        <v>5</v>
      </c>
      <c r="Q50" s="52">
        <f t="shared" si="8"/>
        <v>49.4</v>
      </c>
    </row>
    <row r="51" spans="2:17" s="31" customFormat="1" ht="14.1" customHeight="1" x14ac:dyDescent="0.25">
      <c r="B51" s="12" t="s">
        <v>92</v>
      </c>
      <c r="C51" s="69">
        <f t="shared" si="4"/>
        <v>0.83391003460207613</v>
      </c>
      <c r="D51" s="103">
        <f t="shared" si="6"/>
        <v>0.83391003460207613</v>
      </c>
      <c r="E51" s="73">
        <v>578</v>
      </c>
      <c r="F51" s="73">
        <v>482</v>
      </c>
      <c r="G51" s="73">
        <f t="shared" si="5"/>
        <v>96</v>
      </c>
      <c r="H51" s="105">
        <v>0.82179999999999997</v>
      </c>
      <c r="I51" s="105">
        <v>0.8911</v>
      </c>
      <c r="J51" s="105" t="s">
        <v>103</v>
      </c>
      <c r="K51" s="105" t="s">
        <v>103</v>
      </c>
      <c r="L51" s="105" t="s">
        <v>103</v>
      </c>
      <c r="M51" s="105" t="s">
        <v>103</v>
      </c>
      <c r="N51" s="48">
        <v>7</v>
      </c>
      <c r="O51" s="58">
        <f t="shared" si="7"/>
        <v>1</v>
      </c>
      <c r="P51" s="48">
        <v>5</v>
      </c>
      <c r="Q51" s="52">
        <f t="shared" si="8"/>
        <v>96.4</v>
      </c>
    </row>
    <row r="52" spans="2:17" s="31" customFormat="1" ht="14.1" customHeight="1" x14ac:dyDescent="0.25">
      <c r="B52" s="14" t="s">
        <v>13</v>
      </c>
      <c r="C52" s="69" t="str">
        <f t="shared" si="4"/>
        <v>0%</v>
      </c>
      <c r="D52" s="103">
        <f t="shared" si="6"/>
        <v>0.83173319858514405</v>
      </c>
      <c r="E52" s="114">
        <v>1979</v>
      </c>
      <c r="F52" s="73">
        <v>1646</v>
      </c>
      <c r="G52" s="73">
        <f t="shared" si="5"/>
        <v>333</v>
      </c>
      <c r="H52" s="105">
        <v>0.84399999999999997</v>
      </c>
      <c r="I52" s="105">
        <v>0.81820000000000004</v>
      </c>
      <c r="J52" s="105">
        <v>0.79369999999999996</v>
      </c>
      <c r="K52" s="105">
        <v>0.78180000000000005</v>
      </c>
      <c r="L52" s="105">
        <v>0.8115</v>
      </c>
      <c r="M52" s="112">
        <v>0.66669999999999996</v>
      </c>
      <c r="N52" s="48">
        <v>12</v>
      </c>
      <c r="O52" s="58">
        <f t="shared" si="7"/>
        <v>1</v>
      </c>
      <c r="P52" s="48">
        <v>10</v>
      </c>
      <c r="Q52" s="52">
        <f t="shared" si="8"/>
        <v>164.6</v>
      </c>
    </row>
    <row r="53" spans="2:17" s="31" customFormat="1" ht="14.1" customHeight="1" x14ac:dyDescent="0.25">
      <c r="B53" s="14" t="s">
        <v>78</v>
      </c>
      <c r="C53" s="69" t="str">
        <f t="shared" si="4"/>
        <v>0%</v>
      </c>
      <c r="D53" s="113">
        <f t="shared" si="6"/>
        <v>0.82424735557363715</v>
      </c>
      <c r="E53" s="114">
        <v>1229</v>
      </c>
      <c r="F53" s="73">
        <v>1013</v>
      </c>
      <c r="G53" s="73">
        <f t="shared" si="5"/>
        <v>216</v>
      </c>
      <c r="H53" s="105">
        <v>0.88519999999999999</v>
      </c>
      <c r="I53" s="105">
        <v>0.6845</v>
      </c>
      <c r="J53" s="105">
        <v>0.7661</v>
      </c>
      <c r="K53" s="105">
        <v>0.70420000000000005</v>
      </c>
      <c r="L53" s="105">
        <v>0.85</v>
      </c>
      <c r="M53" s="105">
        <v>1</v>
      </c>
      <c r="N53" s="48">
        <v>12</v>
      </c>
      <c r="O53" s="58">
        <f t="shared" si="7"/>
        <v>1</v>
      </c>
      <c r="P53" s="48">
        <v>5</v>
      </c>
      <c r="Q53" s="52">
        <f t="shared" si="8"/>
        <v>202.6</v>
      </c>
    </row>
    <row r="54" spans="2:17" s="31" customFormat="1" ht="14.1" customHeight="1" x14ac:dyDescent="0.25">
      <c r="B54" s="14" t="s">
        <v>4</v>
      </c>
      <c r="C54" s="69" t="str">
        <f t="shared" si="4"/>
        <v>0%</v>
      </c>
      <c r="D54" s="113">
        <f t="shared" si="6"/>
        <v>0.81798649478207486</v>
      </c>
      <c r="E54" s="114">
        <v>6516</v>
      </c>
      <c r="F54" s="73">
        <v>5330</v>
      </c>
      <c r="G54" s="73">
        <f t="shared" si="5"/>
        <v>1186</v>
      </c>
      <c r="H54" s="105">
        <v>0.90200000000000002</v>
      </c>
      <c r="I54" s="105">
        <v>0.94269999999999998</v>
      </c>
      <c r="J54" s="105">
        <v>0.83819999999999995</v>
      </c>
      <c r="K54" s="105">
        <v>0.90190000000000003</v>
      </c>
      <c r="L54" s="105">
        <v>0.78520000000000001</v>
      </c>
      <c r="M54" s="112">
        <v>0.74419999999999997</v>
      </c>
      <c r="N54" s="48">
        <v>12</v>
      </c>
      <c r="O54" s="58">
        <f t="shared" si="7"/>
        <v>1</v>
      </c>
      <c r="P54" s="48">
        <v>27</v>
      </c>
      <c r="Q54" s="52">
        <f t="shared" si="8"/>
        <v>197.40740740740742</v>
      </c>
    </row>
    <row r="55" spans="2:17" s="31" customFormat="1" ht="13.5" customHeight="1" x14ac:dyDescent="0.25">
      <c r="B55" s="14" t="s">
        <v>16</v>
      </c>
      <c r="C55" s="69" t="str">
        <f t="shared" si="4"/>
        <v>0%</v>
      </c>
      <c r="D55" s="113">
        <f t="shared" si="6"/>
        <v>0.81754385964912279</v>
      </c>
      <c r="E55" s="73">
        <v>1425</v>
      </c>
      <c r="F55" s="73">
        <v>1165</v>
      </c>
      <c r="G55" s="73">
        <f t="shared" si="5"/>
        <v>260</v>
      </c>
      <c r="H55" s="105">
        <v>0.86070000000000002</v>
      </c>
      <c r="I55" s="105">
        <v>0.82689999999999997</v>
      </c>
      <c r="J55" s="105">
        <v>0.71819999999999995</v>
      </c>
      <c r="K55" s="105">
        <v>0.75800000000000001</v>
      </c>
      <c r="L55" s="105">
        <v>0.77939999999999998</v>
      </c>
      <c r="M55" s="105">
        <v>1</v>
      </c>
      <c r="N55" s="48">
        <v>12</v>
      </c>
      <c r="O55" s="58">
        <f t="shared" si="7"/>
        <v>1</v>
      </c>
      <c r="P55" s="48">
        <v>6</v>
      </c>
      <c r="Q55" s="52">
        <f t="shared" si="8"/>
        <v>194.16666666666666</v>
      </c>
    </row>
    <row r="56" spans="2:17" s="31" customFormat="1" ht="14.1" customHeight="1" x14ac:dyDescent="0.25">
      <c r="B56" s="12" t="s">
        <v>52</v>
      </c>
      <c r="C56" s="69" t="str">
        <f t="shared" si="4"/>
        <v>0%</v>
      </c>
      <c r="D56" s="116">
        <f t="shared" si="6"/>
        <v>0.80732044198895025</v>
      </c>
      <c r="E56" s="117">
        <v>1448</v>
      </c>
      <c r="F56" s="73">
        <v>1169</v>
      </c>
      <c r="G56" s="73">
        <f t="shared" si="5"/>
        <v>279</v>
      </c>
      <c r="H56" s="105">
        <v>0.82769999999999999</v>
      </c>
      <c r="I56" s="105">
        <v>0.79279999999999995</v>
      </c>
      <c r="J56" s="105">
        <v>0.76790000000000003</v>
      </c>
      <c r="K56" s="105">
        <v>0.78269999999999995</v>
      </c>
      <c r="L56" s="105">
        <v>0.92859999999999998</v>
      </c>
      <c r="M56" s="105">
        <v>0.78569999999999995</v>
      </c>
      <c r="N56" s="48">
        <v>12</v>
      </c>
      <c r="O56" s="58">
        <f t="shared" si="7"/>
        <v>1</v>
      </c>
      <c r="P56" s="48">
        <v>8</v>
      </c>
      <c r="Q56" s="53">
        <f t="shared" si="8"/>
        <v>146.125</v>
      </c>
    </row>
    <row r="57" spans="2:17" s="31" customFormat="1" ht="14.1" customHeight="1" x14ac:dyDescent="0.25">
      <c r="B57" s="14" t="s">
        <v>3</v>
      </c>
      <c r="C57" s="69" t="str">
        <f t="shared" si="4"/>
        <v>0%</v>
      </c>
      <c r="D57" s="113">
        <f t="shared" si="6"/>
        <v>0.80218281036834926</v>
      </c>
      <c r="E57" s="73">
        <v>2199</v>
      </c>
      <c r="F57" s="73">
        <v>1764</v>
      </c>
      <c r="G57" s="73">
        <f t="shared" si="5"/>
        <v>435</v>
      </c>
      <c r="H57" s="105">
        <v>0.99299999999999999</v>
      </c>
      <c r="I57" s="105">
        <v>0.96299999999999997</v>
      </c>
      <c r="J57" s="105">
        <v>0.76890000000000003</v>
      </c>
      <c r="K57" s="105">
        <v>0.76390000000000002</v>
      </c>
      <c r="L57" s="105">
        <v>0.59079999999999999</v>
      </c>
      <c r="M57" s="112">
        <v>0.45679999999999998</v>
      </c>
      <c r="N57" s="48">
        <v>12</v>
      </c>
      <c r="O57" s="58">
        <f t="shared" si="7"/>
        <v>1</v>
      </c>
      <c r="P57" s="48">
        <v>8</v>
      </c>
      <c r="Q57" s="52">
        <f t="shared" si="8"/>
        <v>220.5</v>
      </c>
    </row>
    <row r="58" spans="2:17" s="31" customFormat="1" ht="13.5" customHeight="1" x14ac:dyDescent="0.25">
      <c r="B58" s="14" t="s">
        <v>33</v>
      </c>
      <c r="C58" s="69" t="str">
        <f t="shared" si="4"/>
        <v>0%</v>
      </c>
      <c r="D58" s="113">
        <f t="shared" si="6"/>
        <v>0.79932609509546981</v>
      </c>
      <c r="E58" s="73">
        <v>2671</v>
      </c>
      <c r="F58" s="73">
        <v>2135</v>
      </c>
      <c r="G58" s="73">
        <v>76.86</v>
      </c>
      <c r="H58" s="105">
        <v>0.84309999999999996</v>
      </c>
      <c r="I58" s="105">
        <v>0.82879999999999998</v>
      </c>
      <c r="J58" s="105">
        <v>0.79349999999999998</v>
      </c>
      <c r="K58" s="105">
        <v>0.73629999999999995</v>
      </c>
      <c r="L58" s="105">
        <v>0.75</v>
      </c>
      <c r="M58" s="112">
        <v>0.65959999999999996</v>
      </c>
      <c r="N58" s="48">
        <v>12</v>
      </c>
      <c r="O58" s="58">
        <f t="shared" si="7"/>
        <v>1</v>
      </c>
      <c r="P58" s="48">
        <v>9</v>
      </c>
      <c r="Q58" s="52">
        <f t="shared" si="8"/>
        <v>237.22222222222223</v>
      </c>
    </row>
    <row r="59" spans="2:17" s="31" customFormat="1" ht="14.1" customHeight="1" x14ac:dyDescent="0.25">
      <c r="B59" s="14" t="s">
        <v>24</v>
      </c>
      <c r="C59" s="69" t="str">
        <f t="shared" si="4"/>
        <v>0%</v>
      </c>
      <c r="D59" s="103">
        <f t="shared" si="6"/>
        <v>0.79456434852118307</v>
      </c>
      <c r="E59" s="73">
        <v>3753</v>
      </c>
      <c r="F59" s="73">
        <v>2982</v>
      </c>
      <c r="G59" s="73">
        <f t="shared" ref="G59:G65" si="9">E59-F59</f>
        <v>771</v>
      </c>
      <c r="H59" s="105">
        <v>0.89187418086500658</v>
      </c>
      <c r="I59" s="105">
        <v>0.72494172494172493</v>
      </c>
      <c r="J59" s="105">
        <v>0.71448275862068966</v>
      </c>
      <c r="K59" s="105">
        <v>0.72291666666666665</v>
      </c>
      <c r="L59" s="105">
        <v>0.83582089552238803</v>
      </c>
      <c r="M59" s="105">
        <v>0.73333333333333328</v>
      </c>
      <c r="N59" s="48">
        <v>12</v>
      </c>
      <c r="O59" s="58">
        <f t="shared" si="7"/>
        <v>1</v>
      </c>
      <c r="P59" s="48">
        <v>20</v>
      </c>
      <c r="Q59" s="52">
        <f t="shared" si="8"/>
        <v>149.1</v>
      </c>
    </row>
    <row r="60" spans="2:17" s="31" customFormat="1" ht="14.1" customHeight="1" x14ac:dyDescent="0.25">
      <c r="B60" s="14" t="s">
        <v>21</v>
      </c>
      <c r="C60" s="69" t="str">
        <f t="shared" si="4"/>
        <v>0%</v>
      </c>
      <c r="D60" s="103">
        <f t="shared" si="6"/>
        <v>0.78170731707317076</v>
      </c>
      <c r="E60" s="73">
        <v>2460</v>
      </c>
      <c r="F60" s="73">
        <v>1923</v>
      </c>
      <c r="G60" s="73">
        <f t="shared" si="9"/>
        <v>537</v>
      </c>
      <c r="H60" s="105">
        <v>0.57692307692307687</v>
      </c>
      <c r="I60" s="105">
        <v>0.66165413533834583</v>
      </c>
      <c r="J60" s="105">
        <v>0.73448275862068968</v>
      </c>
      <c r="K60" s="105">
        <v>0.66542750929368033</v>
      </c>
      <c r="L60" s="105">
        <v>0.79069767441860461</v>
      </c>
      <c r="M60" s="105">
        <v>0.82689556509299</v>
      </c>
      <c r="N60" s="48">
        <v>12</v>
      </c>
      <c r="O60" s="58">
        <f t="shared" si="7"/>
        <v>1</v>
      </c>
      <c r="P60" s="48">
        <v>13</v>
      </c>
      <c r="Q60" s="52">
        <f t="shared" si="8"/>
        <v>147.92307692307693</v>
      </c>
    </row>
    <row r="61" spans="2:17" s="31" customFormat="1" ht="14.1" customHeight="1" x14ac:dyDescent="0.25">
      <c r="B61" s="14" t="s">
        <v>2</v>
      </c>
      <c r="C61" s="69" t="str">
        <f t="shared" si="4"/>
        <v>0%</v>
      </c>
      <c r="D61" s="118">
        <f t="shared" si="6"/>
        <v>0.77263969171483626</v>
      </c>
      <c r="E61" s="119">
        <v>2595</v>
      </c>
      <c r="F61" s="120">
        <v>2005</v>
      </c>
      <c r="G61" s="120">
        <f t="shared" si="9"/>
        <v>590</v>
      </c>
      <c r="H61" s="105">
        <v>0.76749999999999996</v>
      </c>
      <c r="I61" s="105">
        <v>0.75880000000000003</v>
      </c>
      <c r="J61" s="105">
        <v>0.77429999999999999</v>
      </c>
      <c r="K61" s="105">
        <v>0.7702</v>
      </c>
      <c r="L61" s="105">
        <v>0.87160000000000004</v>
      </c>
      <c r="M61" s="105">
        <v>0.83330000000000004</v>
      </c>
      <c r="N61" s="49">
        <v>12</v>
      </c>
      <c r="O61" s="58">
        <f t="shared" si="7"/>
        <v>1</v>
      </c>
      <c r="P61" s="49">
        <v>12</v>
      </c>
      <c r="Q61" s="54">
        <f t="shared" si="8"/>
        <v>167.08333333333334</v>
      </c>
    </row>
    <row r="62" spans="2:17" s="31" customFormat="1" ht="14.1" customHeight="1" x14ac:dyDescent="0.25">
      <c r="B62" s="12" t="s">
        <v>70</v>
      </c>
      <c r="C62" s="69">
        <f t="shared" si="4"/>
        <v>0.74803149606299213</v>
      </c>
      <c r="D62" s="103">
        <f t="shared" si="6"/>
        <v>0.74803149606299213</v>
      </c>
      <c r="E62" s="73">
        <v>254</v>
      </c>
      <c r="F62" s="73">
        <v>190</v>
      </c>
      <c r="G62" s="73">
        <f t="shared" si="9"/>
        <v>64</v>
      </c>
      <c r="H62" s="105">
        <v>0.84809999999999997</v>
      </c>
      <c r="I62" s="105">
        <v>0.55810000000000004</v>
      </c>
      <c r="J62" s="105">
        <v>0.63160000000000005</v>
      </c>
      <c r="K62" s="105">
        <v>0.5</v>
      </c>
      <c r="L62" s="105" t="s">
        <v>103</v>
      </c>
      <c r="M62" s="105">
        <v>1</v>
      </c>
      <c r="N62" s="48">
        <v>5</v>
      </c>
      <c r="O62" s="58">
        <f t="shared" si="7"/>
        <v>1</v>
      </c>
      <c r="P62" s="48">
        <v>4</v>
      </c>
      <c r="Q62" s="52">
        <f t="shared" si="8"/>
        <v>47.5</v>
      </c>
    </row>
    <row r="63" spans="2:17" s="31" customFormat="1" ht="14.1" customHeight="1" x14ac:dyDescent="0.25">
      <c r="B63" s="12" t="s">
        <v>50</v>
      </c>
      <c r="C63" s="69" t="str">
        <f t="shared" si="4"/>
        <v>0%</v>
      </c>
      <c r="D63" s="103">
        <f t="shared" si="6"/>
        <v>0.74722059684025743</v>
      </c>
      <c r="E63" s="73">
        <v>1709</v>
      </c>
      <c r="F63" s="73">
        <v>1277</v>
      </c>
      <c r="G63" s="73">
        <f t="shared" si="9"/>
        <v>432</v>
      </c>
      <c r="H63" s="105">
        <v>0.65769999999999995</v>
      </c>
      <c r="I63" s="105">
        <v>0.85389999999999999</v>
      </c>
      <c r="J63" s="105">
        <v>0.91959999999999997</v>
      </c>
      <c r="K63" s="105">
        <v>0.85709999999999997</v>
      </c>
      <c r="L63" s="105">
        <v>0.9728</v>
      </c>
      <c r="M63" s="105">
        <v>1</v>
      </c>
      <c r="N63" s="48">
        <v>12</v>
      </c>
      <c r="O63" s="58">
        <f t="shared" si="7"/>
        <v>1</v>
      </c>
      <c r="P63" s="48">
        <v>7</v>
      </c>
      <c r="Q63" s="52">
        <f t="shared" si="8"/>
        <v>182.42857142857142</v>
      </c>
    </row>
    <row r="64" spans="2:17" s="31" customFormat="1" ht="14.1" customHeight="1" x14ac:dyDescent="0.25">
      <c r="B64" s="14" t="s">
        <v>18</v>
      </c>
      <c r="C64" s="69" t="str">
        <f t="shared" si="4"/>
        <v>0%</v>
      </c>
      <c r="D64" s="103">
        <f t="shared" si="6"/>
        <v>0.68015024559375903</v>
      </c>
      <c r="E64" s="73">
        <v>3461</v>
      </c>
      <c r="F64" s="73">
        <v>2354</v>
      </c>
      <c r="G64" s="73">
        <f t="shared" si="9"/>
        <v>1107</v>
      </c>
      <c r="H64" s="105">
        <v>0.71140000000000003</v>
      </c>
      <c r="I64" s="105">
        <v>0.66669999999999996</v>
      </c>
      <c r="J64" s="105">
        <v>0.66720000000000002</v>
      </c>
      <c r="K64" s="105">
        <v>0.5625</v>
      </c>
      <c r="L64" s="105">
        <v>0.71009999999999995</v>
      </c>
      <c r="M64" s="112">
        <v>0.36359999999999998</v>
      </c>
      <c r="N64" s="48">
        <v>12</v>
      </c>
      <c r="O64" s="58">
        <f t="shared" si="7"/>
        <v>1</v>
      </c>
      <c r="P64" s="48">
        <v>17</v>
      </c>
      <c r="Q64" s="52">
        <f t="shared" si="8"/>
        <v>138.47058823529412</v>
      </c>
    </row>
    <row r="65" spans="2:17" s="33" customFormat="1" ht="13.5" customHeight="1" x14ac:dyDescent="0.25">
      <c r="B65" s="14" t="s">
        <v>32</v>
      </c>
      <c r="C65" s="69" t="str">
        <f t="shared" si="4"/>
        <v>0%</v>
      </c>
      <c r="D65" s="103">
        <f t="shared" si="6"/>
        <v>0.67983149025803058</v>
      </c>
      <c r="E65" s="114">
        <v>1899</v>
      </c>
      <c r="F65" s="73">
        <v>1291</v>
      </c>
      <c r="G65" s="73">
        <f t="shared" si="9"/>
        <v>608</v>
      </c>
      <c r="H65" s="105">
        <v>0.82669999999999999</v>
      </c>
      <c r="I65" s="105">
        <v>0.54020000000000001</v>
      </c>
      <c r="J65" s="105">
        <v>0.4667</v>
      </c>
      <c r="K65" s="105">
        <v>0.42599999999999999</v>
      </c>
      <c r="L65" s="105">
        <v>0.7087</v>
      </c>
      <c r="M65" s="105">
        <v>0.82609999999999995</v>
      </c>
      <c r="N65" s="48">
        <v>10</v>
      </c>
      <c r="O65" s="58">
        <f t="shared" si="7"/>
        <v>1</v>
      </c>
      <c r="P65" s="48">
        <v>8</v>
      </c>
      <c r="Q65" s="52">
        <f t="shared" si="8"/>
        <v>161.375</v>
      </c>
    </row>
    <row r="66" spans="2:17" s="4" customFormat="1" ht="14.1" customHeight="1" x14ac:dyDescent="0.25">
      <c r="B66" s="102" t="s">
        <v>65</v>
      </c>
      <c r="C66" s="121"/>
      <c r="D66" s="122">
        <f t="shared" ref="D66" si="10">+F66/E66</f>
        <v>0.88309528191045117</v>
      </c>
      <c r="E66" s="40">
        <f>SUM(E7:E65)</f>
        <v>141286</v>
      </c>
      <c r="F66" s="40">
        <f>SUM(F7:F65)</f>
        <v>124769</v>
      </c>
      <c r="G66" s="40">
        <f>SUM(G7:G65)</f>
        <v>13875.64</v>
      </c>
      <c r="H66" s="40"/>
      <c r="I66" s="40"/>
      <c r="J66" s="40"/>
      <c r="K66" s="40"/>
      <c r="L66" s="40"/>
      <c r="M66" s="40"/>
      <c r="N66" s="40"/>
      <c r="O66" s="40"/>
      <c r="P66" s="40">
        <f>SUM(P7:P65)</f>
        <v>773</v>
      </c>
      <c r="Q66" s="55">
        <f>+F66/P66</f>
        <v>161.40879689521344</v>
      </c>
    </row>
    <row r="67" spans="2:17" s="2" customFormat="1" ht="13.5" customHeight="1" x14ac:dyDescent="0.25">
      <c r="B67" s="15"/>
      <c r="C67" s="66"/>
      <c r="D67" s="17"/>
      <c r="E67" s="6"/>
      <c r="F67" s="6"/>
      <c r="G67" s="6"/>
      <c r="H67" s="11"/>
      <c r="I67" s="11"/>
      <c r="J67" s="11"/>
      <c r="K67" s="11"/>
      <c r="L67" s="11"/>
      <c r="M67" s="11"/>
      <c r="N67" s="41"/>
      <c r="O67" s="11"/>
      <c r="P67" s="41"/>
      <c r="Q67" s="41"/>
    </row>
    <row r="68" spans="2:17" s="2" customFormat="1" x14ac:dyDescent="0.25">
      <c r="B68" s="26" t="s">
        <v>93</v>
      </c>
      <c r="C68" s="67"/>
      <c r="D68" s="18"/>
      <c r="E68" s="10"/>
      <c r="F68" s="10"/>
      <c r="G68" s="10"/>
      <c r="H68" s="11"/>
      <c r="I68" s="11"/>
      <c r="J68" s="11"/>
      <c r="K68" s="11"/>
      <c r="L68" s="11"/>
      <c r="M68" s="11"/>
      <c r="N68" s="41"/>
      <c r="O68" s="11"/>
      <c r="P68" s="42"/>
      <c r="Q68" s="42"/>
    </row>
    <row r="69" spans="2:17" s="2" customFormat="1" x14ac:dyDescent="0.25">
      <c r="B69" s="25"/>
      <c r="C69" s="64"/>
      <c r="D69" s="23"/>
      <c r="E69" s="10"/>
      <c r="F69" s="10"/>
      <c r="G69" s="10"/>
      <c r="N69" s="42"/>
      <c r="P69" s="42"/>
      <c r="Q69" s="42"/>
    </row>
    <row r="70" spans="2:17" s="2" customFormat="1" x14ac:dyDescent="0.25">
      <c r="B70" s="1"/>
      <c r="C70" s="64"/>
      <c r="D70" s="23"/>
      <c r="E70" s="10"/>
      <c r="F70" s="10"/>
      <c r="G70" s="10"/>
      <c r="N70" s="42"/>
      <c r="P70" s="42"/>
      <c r="Q70" s="42"/>
    </row>
    <row r="71" spans="2:17" s="2" customFormat="1" x14ac:dyDescent="0.25">
      <c r="B71" s="1"/>
      <c r="C71" s="64"/>
      <c r="D71" s="23"/>
      <c r="N71" s="42"/>
      <c r="P71" s="42"/>
      <c r="Q71" s="42"/>
    </row>
    <row r="72" spans="2:17" s="2" customFormat="1" x14ac:dyDescent="0.25">
      <c r="B72" s="1"/>
      <c r="C72" s="64"/>
      <c r="D72" s="23"/>
      <c r="N72" s="42"/>
      <c r="P72" s="42"/>
      <c r="Q72" s="42"/>
    </row>
    <row r="73" spans="2:17" s="2" customFormat="1" x14ac:dyDescent="0.25">
      <c r="B73" s="1"/>
      <c r="C73" s="64"/>
      <c r="D73" s="23"/>
      <c r="E73" s="10"/>
      <c r="F73" s="10"/>
      <c r="N73" s="42"/>
      <c r="P73" s="42"/>
      <c r="Q73" s="42"/>
    </row>
    <row r="74" spans="2:17" s="2" customFormat="1" x14ac:dyDescent="0.25">
      <c r="B74" s="1"/>
      <c r="C74" s="64"/>
      <c r="D74" s="23"/>
      <c r="N74" s="42"/>
      <c r="P74" s="42"/>
      <c r="Q74" s="42"/>
    </row>
    <row r="75" spans="2:17" s="2" customFormat="1" x14ac:dyDescent="0.25">
      <c r="B75" s="1"/>
      <c r="C75" s="64"/>
      <c r="D75" s="23"/>
      <c r="J75" s="5"/>
      <c r="K75" s="5"/>
      <c r="L75" s="5"/>
      <c r="M75" s="5"/>
      <c r="N75" s="42"/>
      <c r="P75" s="42"/>
      <c r="Q75" s="42"/>
    </row>
    <row r="76" spans="2:17" s="2" customFormat="1" x14ac:dyDescent="0.25">
      <c r="B76" s="1"/>
      <c r="C76" s="64"/>
      <c r="D76" s="23"/>
      <c r="J76" s="5"/>
      <c r="K76" s="5"/>
      <c r="L76" s="5"/>
      <c r="M76" s="5"/>
      <c r="N76" s="42"/>
      <c r="P76" s="42"/>
      <c r="Q76" s="42"/>
    </row>
    <row r="77" spans="2:17" s="2" customFormat="1" x14ac:dyDescent="0.25">
      <c r="B77" s="1"/>
      <c r="C77" s="64"/>
      <c r="D77" s="23"/>
      <c r="N77" s="42"/>
      <c r="P77" s="42"/>
      <c r="Q77" s="42"/>
    </row>
    <row r="78" spans="2:17" s="2" customFormat="1" x14ac:dyDescent="0.25">
      <c r="B78" s="1"/>
      <c r="C78" s="64"/>
      <c r="D78" s="23"/>
      <c r="N78" s="42"/>
      <c r="P78" s="42"/>
      <c r="Q78" s="42"/>
    </row>
    <row r="79" spans="2:17" s="2" customFormat="1" x14ac:dyDescent="0.25">
      <c r="B79" s="1"/>
      <c r="C79" s="64"/>
      <c r="D79" s="23"/>
      <c r="N79" s="42"/>
      <c r="P79" s="42"/>
      <c r="Q79" s="42"/>
    </row>
    <row r="80" spans="2:17" s="2" customFormat="1" x14ac:dyDescent="0.25">
      <c r="B80" s="1"/>
      <c r="C80" s="64"/>
      <c r="D80" s="23"/>
      <c r="N80" s="42"/>
      <c r="P80" s="42"/>
      <c r="Q80" s="42"/>
    </row>
    <row r="81" spans="2:17" s="2" customFormat="1" x14ac:dyDescent="0.25">
      <c r="B81" s="1"/>
      <c r="C81" s="64"/>
      <c r="D81" s="23"/>
      <c r="N81" s="42"/>
      <c r="P81" s="42"/>
      <c r="Q81" s="42"/>
    </row>
    <row r="82" spans="2:17" s="2" customFormat="1" x14ac:dyDescent="0.25">
      <c r="B82" s="1"/>
      <c r="C82" s="64"/>
      <c r="D82" s="23"/>
      <c r="N82" s="42"/>
      <c r="P82" s="42"/>
      <c r="Q82" s="42"/>
    </row>
    <row r="83" spans="2:17" s="2" customFormat="1" x14ac:dyDescent="0.25">
      <c r="B83" s="1"/>
      <c r="C83" s="64"/>
      <c r="D83" s="23"/>
      <c r="N83" s="42"/>
      <c r="P83" s="42"/>
      <c r="Q83" s="42"/>
    </row>
    <row r="84" spans="2:17" s="2" customFormat="1" x14ac:dyDescent="0.25">
      <c r="B84" s="1"/>
      <c r="C84" s="64"/>
      <c r="D84" s="23"/>
      <c r="N84" s="42"/>
      <c r="P84" s="42"/>
      <c r="Q84" s="42"/>
    </row>
    <row r="85" spans="2:17" s="2" customFormat="1" x14ac:dyDescent="0.25">
      <c r="B85" s="1"/>
      <c r="C85" s="64"/>
      <c r="D85" s="23"/>
      <c r="N85" s="42"/>
      <c r="P85" s="42"/>
      <c r="Q85" s="42"/>
    </row>
    <row r="86" spans="2:17" s="2" customFormat="1" x14ac:dyDescent="0.25">
      <c r="B86" s="1"/>
      <c r="C86" s="64"/>
      <c r="D86" s="23"/>
      <c r="N86" s="42"/>
      <c r="P86" s="42"/>
      <c r="Q86" s="42"/>
    </row>
    <row r="87" spans="2:17" s="2" customFormat="1" x14ac:dyDescent="0.25">
      <c r="B87" s="1"/>
      <c r="C87" s="64"/>
      <c r="D87" s="23"/>
      <c r="N87" s="42"/>
      <c r="P87" s="42"/>
      <c r="Q87" s="42"/>
    </row>
    <row r="88" spans="2:17" s="2" customFormat="1" x14ac:dyDescent="0.25">
      <c r="B88" s="1"/>
      <c r="C88" s="64"/>
      <c r="D88" s="23"/>
      <c r="N88" s="42"/>
      <c r="P88" s="42"/>
      <c r="Q88" s="42"/>
    </row>
    <row r="89" spans="2:17" s="2" customFormat="1" x14ac:dyDescent="0.25">
      <c r="B89" s="1"/>
      <c r="C89" s="64"/>
      <c r="D89" s="23"/>
      <c r="N89" s="42"/>
      <c r="P89" s="42"/>
      <c r="Q89" s="42"/>
    </row>
    <row r="90" spans="2:17" s="2" customFormat="1" x14ac:dyDescent="0.25">
      <c r="B90" s="1"/>
      <c r="C90" s="64"/>
      <c r="D90" s="23"/>
      <c r="N90" s="42"/>
      <c r="P90" s="42"/>
      <c r="Q90" s="42"/>
    </row>
    <row r="91" spans="2:17" s="2" customFormat="1" x14ac:dyDescent="0.25">
      <c r="B91" s="1"/>
      <c r="C91" s="64"/>
      <c r="D91" s="23"/>
      <c r="N91" s="42"/>
      <c r="P91" s="42"/>
      <c r="Q91" s="42"/>
    </row>
    <row r="92" spans="2:17" s="2" customFormat="1" x14ac:dyDescent="0.25">
      <c r="B92" s="1"/>
      <c r="C92" s="64"/>
      <c r="D92" s="23"/>
      <c r="N92" s="42"/>
      <c r="P92" s="42"/>
      <c r="Q92" s="42"/>
    </row>
    <row r="93" spans="2:17" s="2" customFormat="1" x14ac:dyDescent="0.25">
      <c r="B93" s="1"/>
      <c r="C93" s="64"/>
      <c r="D93" s="23"/>
      <c r="N93" s="42"/>
      <c r="P93" s="42"/>
      <c r="Q93" s="42"/>
    </row>
    <row r="94" spans="2:17" s="2" customFormat="1" x14ac:dyDescent="0.25">
      <c r="B94" s="1"/>
      <c r="C94" s="64"/>
      <c r="D94" s="23"/>
      <c r="N94" s="42"/>
      <c r="P94" s="42"/>
      <c r="Q94" s="42"/>
    </row>
    <row r="95" spans="2:17" s="2" customFormat="1" x14ac:dyDescent="0.25">
      <c r="B95" s="1"/>
      <c r="C95" s="64"/>
      <c r="D95" s="23"/>
      <c r="N95" s="42"/>
      <c r="P95" s="42"/>
      <c r="Q95" s="42"/>
    </row>
    <row r="96" spans="2:17" s="2" customFormat="1" x14ac:dyDescent="0.25">
      <c r="B96" s="1"/>
      <c r="C96" s="64"/>
      <c r="D96" s="23"/>
      <c r="N96" s="42"/>
      <c r="P96" s="42"/>
      <c r="Q96" s="42"/>
    </row>
    <row r="97" spans="2:17" s="2" customFormat="1" x14ac:dyDescent="0.25">
      <c r="B97" s="1"/>
      <c r="C97" s="64"/>
      <c r="D97" s="23"/>
      <c r="N97" s="42"/>
      <c r="P97" s="42"/>
      <c r="Q97" s="42"/>
    </row>
    <row r="98" spans="2:17" s="2" customFormat="1" x14ac:dyDescent="0.25">
      <c r="B98" s="1"/>
      <c r="C98" s="64"/>
      <c r="D98" s="23"/>
      <c r="N98" s="42"/>
      <c r="P98" s="42"/>
      <c r="Q98" s="42"/>
    </row>
    <row r="99" spans="2:17" s="2" customFormat="1" x14ac:dyDescent="0.25">
      <c r="B99" s="1"/>
      <c r="C99" s="64"/>
      <c r="D99" s="23"/>
      <c r="N99" s="42"/>
      <c r="P99" s="42"/>
      <c r="Q99" s="42"/>
    </row>
    <row r="100" spans="2:17" s="2" customFormat="1" x14ac:dyDescent="0.25">
      <c r="B100" s="1"/>
      <c r="C100" s="64"/>
      <c r="D100" s="23"/>
      <c r="N100" s="42"/>
      <c r="P100" s="42"/>
      <c r="Q100" s="42"/>
    </row>
    <row r="101" spans="2:17" s="2" customFormat="1" x14ac:dyDescent="0.25">
      <c r="B101" s="1"/>
      <c r="C101" s="64"/>
      <c r="D101" s="23"/>
      <c r="N101" s="42"/>
      <c r="P101" s="42"/>
      <c r="Q101" s="42"/>
    </row>
    <row r="102" spans="2:17" s="2" customFormat="1" x14ac:dyDescent="0.25">
      <c r="B102" s="1"/>
      <c r="C102" s="64"/>
      <c r="D102" s="23"/>
      <c r="N102" s="42"/>
      <c r="P102" s="42"/>
      <c r="Q102" s="42"/>
    </row>
    <row r="103" spans="2:17" s="2" customFormat="1" x14ac:dyDescent="0.25">
      <c r="B103" s="1"/>
      <c r="C103" s="64"/>
      <c r="D103" s="23"/>
      <c r="N103" s="42"/>
      <c r="P103" s="42"/>
      <c r="Q103" s="42"/>
    </row>
    <row r="104" spans="2:17" s="2" customFormat="1" x14ac:dyDescent="0.25">
      <c r="B104" s="1"/>
      <c r="C104" s="64"/>
      <c r="D104" s="23"/>
      <c r="N104" s="42"/>
      <c r="P104" s="42"/>
      <c r="Q104" s="42"/>
    </row>
    <row r="105" spans="2:17" s="2" customFormat="1" x14ac:dyDescent="0.25">
      <c r="B105" s="1"/>
      <c r="C105" s="64"/>
      <c r="D105" s="23"/>
      <c r="N105" s="42"/>
      <c r="P105" s="42"/>
      <c r="Q105" s="42"/>
    </row>
    <row r="106" spans="2:17" s="2" customFormat="1" x14ac:dyDescent="0.25">
      <c r="B106" s="1"/>
      <c r="C106" s="64"/>
      <c r="D106" s="23"/>
      <c r="N106" s="42"/>
      <c r="P106" s="42"/>
      <c r="Q106" s="42"/>
    </row>
    <row r="107" spans="2:17" s="2" customFormat="1" x14ac:dyDescent="0.25">
      <c r="B107" s="1"/>
      <c r="C107" s="64"/>
      <c r="D107" s="23"/>
      <c r="N107" s="42"/>
      <c r="P107" s="42"/>
      <c r="Q107" s="42"/>
    </row>
    <row r="108" spans="2:17" s="2" customFormat="1" x14ac:dyDescent="0.25">
      <c r="B108" s="1"/>
      <c r="C108" s="64"/>
      <c r="D108" s="23"/>
      <c r="N108" s="42"/>
      <c r="P108" s="42"/>
      <c r="Q108" s="42"/>
    </row>
    <row r="109" spans="2:17" s="2" customFormat="1" x14ac:dyDescent="0.25">
      <c r="B109" s="1"/>
      <c r="C109" s="64"/>
      <c r="D109" s="23"/>
      <c r="N109" s="42"/>
      <c r="P109" s="42"/>
      <c r="Q109" s="42"/>
    </row>
    <row r="110" spans="2:17" s="2" customFormat="1" x14ac:dyDescent="0.25">
      <c r="B110" s="1"/>
      <c r="C110" s="64"/>
      <c r="D110" s="23"/>
      <c r="N110" s="42"/>
      <c r="P110" s="42"/>
      <c r="Q110" s="42"/>
    </row>
    <row r="111" spans="2:17" s="2" customFormat="1" x14ac:dyDescent="0.25">
      <c r="B111" s="1"/>
      <c r="C111" s="64"/>
      <c r="D111" s="23"/>
      <c r="N111" s="42"/>
      <c r="P111" s="42"/>
      <c r="Q111" s="42"/>
    </row>
    <row r="112" spans="2:17" s="2" customFormat="1" x14ac:dyDescent="0.25">
      <c r="B112" s="1"/>
      <c r="C112" s="64"/>
      <c r="D112" s="23"/>
      <c r="N112" s="42"/>
      <c r="P112" s="42"/>
      <c r="Q112" s="42"/>
    </row>
    <row r="113" spans="2:17" s="2" customFormat="1" x14ac:dyDescent="0.25">
      <c r="B113" s="1"/>
      <c r="C113" s="64"/>
      <c r="D113" s="23"/>
      <c r="N113" s="42"/>
      <c r="P113" s="42"/>
      <c r="Q113" s="42"/>
    </row>
    <row r="114" spans="2:17" s="2" customFormat="1" x14ac:dyDescent="0.25">
      <c r="B114" s="1"/>
      <c r="C114" s="64"/>
      <c r="D114" s="23"/>
      <c r="N114" s="42"/>
      <c r="P114" s="42"/>
      <c r="Q114" s="42"/>
    </row>
    <row r="115" spans="2:17" s="2" customFormat="1" x14ac:dyDescent="0.25">
      <c r="B115" s="1"/>
      <c r="C115" s="64"/>
      <c r="D115" s="23"/>
      <c r="N115" s="42"/>
      <c r="P115" s="42"/>
      <c r="Q115" s="42"/>
    </row>
    <row r="116" spans="2:17" s="2" customFormat="1" x14ac:dyDescent="0.25">
      <c r="B116" s="1"/>
      <c r="C116" s="64"/>
      <c r="D116" s="23"/>
      <c r="N116" s="42"/>
      <c r="P116" s="42"/>
      <c r="Q116" s="42"/>
    </row>
    <row r="117" spans="2:17" s="2" customFormat="1" x14ac:dyDescent="0.25">
      <c r="B117" s="1"/>
      <c r="C117" s="64"/>
      <c r="D117" s="23"/>
      <c r="N117" s="42"/>
      <c r="P117" s="42"/>
      <c r="Q117" s="42"/>
    </row>
    <row r="118" spans="2:17" s="2" customFormat="1" x14ac:dyDescent="0.25">
      <c r="B118" s="1"/>
      <c r="C118" s="64"/>
      <c r="D118" s="23"/>
      <c r="N118" s="42"/>
      <c r="P118" s="42"/>
      <c r="Q118" s="42"/>
    </row>
    <row r="119" spans="2:17" s="2" customFormat="1" x14ac:dyDescent="0.25">
      <c r="B119" s="1"/>
      <c r="C119" s="64"/>
      <c r="D119" s="23"/>
      <c r="N119" s="42"/>
      <c r="P119" s="42"/>
      <c r="Q119" s="42"/>
    </row>
    <row r="120" spans="2:17" s="2" customFormat="1" x14ac:dyDescent="0.25">
      <c r="B120" s="1"/>
      <c r="C120" s="64"/>
      <c r="D120" s="23"/>
      <c r="N120" s="42"/>
      <c r="P120" s="42"/>
      <c r="Q120" s="42"/>
    </row>
    <row r="121" spans="2:17" s="2" customFormat="1" x14ac:dyDescent="0.25">
      <c r="B121" s="1"/>
      <c r="C121" s="64"/>
      <c r="D121" s="23"/>
      <c r="N121" s="42"/>
      <c r="P121" s="42"/>
      <c r="Q121" s="42"/>
    </row>
    <row r="122" spans="2:17" s="2" customFormat="1" x14ac:dyDescent="0.25">
      <c r="B122" s="1"/>
      <c r="C122" s="64"/>
      <c r="D122" s="23"/>
      <c r="N122" s="42"/>
      <c r="P122" s="42"/>
      <c r="Q122" s="42"/>
    </row>
    <row r="123" spans="2:17" s="2" customFormat="1" x14ac:dyDescent="0.25">
      <c r="B123" s="1"/>
      <c r="C123" s="64"/>
      <c r="D123" s="23"/>
      <c r="N123" s="42"/>
      <c r="P123" s="42"/>
      <c r="Q123" s="42"/>
    </row>
    <row r="124" spans="2:17" s="2" customFormat="1" x14ac:dyDescent="0.25">
      <c r="B124" s="1"/>
      <c r="C124" s="64"/>
      <c r="D124" s="23"/>
      <c r="N124" s="42"/>
      <c r="P124" s="42"/>
      <c r="Q124" s="42"/>
    </row>
    <row r="125" spans="2:17" s="2" customFormat="1" x14ac:dyDescent="0.25">
      <c r="B125" s="1"/>
      <c r="C125" s="64"/>
      <c r="D125" s="23"/>
      <c r="N125" s="42"/>
      <c r="P125" s="42"/>
      <c r="Q125" s="42"/>
    </row>
    <row r="126" spans="2:17" s="2" customFormat="1" x14ac:dyDescent="0.25">
      <c r="B126" s="1"/>
      <c r="C126" s="64"/>
      <c r="D126" s="23"/>
      <c r="N126" s="42"/>
      <c r="P126" s="42"/>
      <c r="Q126" s="42"/>
    </row>
    <row r="127" spans="2:17" s="2" customFormat="1" x14ac:dyDescent="0.25">
      <c r="B127" s="1"/>
      <c r="C127" s="64"/>
      <c r="D127" s="23"/>
      <c r="N127" s="42"/>
      <c r="P127" s="42"/>
      <c r="Q127" s="42"/>
    </row>
    <row r="128" spans="2:17" s="2" customFormat="1" x14ac:dyDescent="0.25">
      <c r="B128" s="1"/>
      <c r="C128" s="64"/>
      <c r="D128" s="23"/>
      <c r="N128" s="42"/>
      <c r="P128" s="42"/>
      <c r="Q128" s="42"/>
    </row>
    <row r="129" spans="2:17" s="2" customFormat="1" x14ac:dyDescent="0.25">
      <c r="B129" s="1"/>
      <c r="C129" s="64"/>
      <c r="D129" s="23"/>
      <c r="N129" s="42"/>
      <c r="P129" s="42"/>
      <c r="Q129" s="42"/>
    </row>
    <row r="130" spans="2:17" s="2" customFormat="1" x14ac:dyDescent="0.25">
      <c r="B130" s="1"/>
      <c r="C130" s="64"/>
      <c r="D130" s="23"/>
      <c r="N130" s="42"/>
      <c r="P130" s="42"/>
      <c r="Q130" s="42"/>
    </row>
    <row r="131" spans="2:17" s="2" customFormat="1" x14ac:dyDescent="0.25">
      <c r="B131" s="1"/>
      <c r="C131" s="64"/>
      <c r="D131" s="23"/>
      <c r="N131" s="42"/>
      <c r="P131" s="42"/>
      <c r="Q131" s="42"/>
    </row>
    <row r="132" spans="2:17" s="2" customFormat="1" x14ac:dyDescent="0.25">
      <c r="B132" s="1"/>
      <c r="C132" s="64"/>
      <c r="D132" s="23"/>
      <c r="N132" s="42"/>
      <c r="P132" s="42"/>
      <c r="Q132" s="42"/>
    </row>
    <row r="133" spans="2:17" s="2" customFormat="1" x14ac:dyDescent="0.25">
      <c r="B133" s="1"/>
      <c r="C133" s="64"/>
      <c r="D133" s="23"/>
      <c r="N133" s="42"/>
      <c r="P133" s="42"/>
      <c r="Q133" s="42"/>
    </row>
    <row r="134" spans="2:17" s="2" customFormat="1" x14ac:dyDescent="0.25">
      <c r="B134" s="1"/>
      <c r="C134" s="64"/>
      <c r="D134" s="23"/>
      <c r="N134" s="42"/>
      <c r="P134" s="42"/>
      <c r="Q134" s="42"/>
    </row>
    <row r="135" spans="2:17" s="2" customFormat="1" x14ac:dyDescent="0.25">
      <c r="B135" s="1"/>
      <c r="C135" s="64"/>
      <c r="D135" s="23"/>
      <c r="N135" s="42"/>
      <c r="P135" s="42"/>
      <c r="Q135" s="42"/>
    </row>
    <row r="136" spans="2:17" s="2" customFormat="1" x14ac:dyDescent="0.25">
      <c r="B136" s="1"/>
      <c r="C136" s="64"/>
      <c r="D136" s="23"/>
      <c r="N136" s="42"/>
      <c r="P136" s="42"/>
      <c r="Q136" s="42"/>
    </row>
    <row r="137" spans="2:17" s="2" customFormat="1" x14ac:dyDescent="0.25">
      <c r="B137" s="1"/>
      <c r="C137" s="64"/>
      <c r="D137" s="23"/>
      <c r="N137" s="42"/>
      <c r="P137" s="42"/>
      <c r="Q137" s="42"/>
    </row>
    <row r="138" spans="2:17" s="2" customFormat="1" x14ac:dyDescent="0.25">
      <c r="B138" s="1"/>
      <c r="C138" s="64"/>
      <c r="D138" s="23"/>
      <c r="N138" s="42"/>
      <c r="P138" s="42"/>
      <c r="Q138" s="42"/>
    </row>
    <row r="139" spans="2:17" s="2" customFormat="1" x14ac:dyDescent="0.25">
      <c r="B139" s="1"/>
      <c r="C139" s="64"/>
      <c r="D139" s="23"/>
      <c r="N139" s="42"/>
      <c r="P139" s="42"/>
      <c r="Q139" s="42"/>
    </row>
    <row r="140" spans="2:17" s="2" customFormat="1" x14ac:dyDescent="0.25">
      <c r="B140" s="1"/>
      <c r="C140" s="64"/>
      <c r="D140" s="23"/>
      <c r="N140" s="42"/>
      <c r="P140" s="42"/>
      <c r="Q140" s="42"/>
    </row>
    <row r="141" spans="2:17" s="2" customFormat="1" x14ac:dyDescent="0.25">
      <c r="B141" s="1"/>
      <c r="C141" s="64"/>
      <c r="D141" s="23"/>
      <c r="N141" s="42"/>
      <c r="P141" s="42"/>
      <c r="Q141" s="42"/>
    </row>
    <row r="142" spans="2:17" s="2" customFormat="1" x14ac:dyDescent="0.25">
      <c r="B142" s="1"/>
      <c r="C142" s="64"/>
      <c r="D142" s="23"/>
      <c r="N142" s="42"/>
      <c r="P142" s="42"/>
      <c r="Q142" s="42"/>
    </row>
    <row r="143" spans="2:17" s="2" customFormat="1" x14ac:dyDescent="0.25">
      <c r="B143" s="1"/>
      <c r="C143" s="64"/>
      <c r="D143" s="23"/>
      <c r="N143" s="42"/>
      <c r="P143" s="42"/>
      <c r="Q143" s="42"/>
    </row>
    <row r="144" spans="2:17" s="2" customFormat="1" x14ac:dyDescent="0.25">
      <c r="B144" s="1"/>
      <c r="C144" s="64"/>
      <c r="D144" s="23"/>
      <c r="N144" s="42"/>
      <c r="P144" s="42"/>
      <c r="Q144" s="42"/>
    </row>
    <row r="145" spans="2:17" s="2" customFormat="1" x14ac:dyDescent="0.25">
      <c r="B145" s="1"/>
      <c r="C145" s="64"/>
      <c r="D145" s="23"/>
      <c r="N145" s="42"/>
      <c r="P145" s="42"/>
      <c r="Q145" s="42"/>
    </row>
    <row r="146" spans="2:17" s="2" customFormat="1" x14ac:dyDescent="0.25">
      <c r="B146" s="1"/>
      <c r="C146" s="64"/>
      <c r="D146" s="23"/>
      <c r="N146" s="42"/>
      <c r="P146" s="42"/>
      <c r="Q146" s="42"/>
    </row>
    <row r="147" spans="2:17" s="2" customFormat="1" x14ac:dyDescent="0.25">
      <c r="B147" s="1"/>
      <c r="C147" s="64"/>
      <c r="D147" s="23"/>
      <c r="N147" s="42"/>
      <c r="P147" s="42"/>
      <c r="Q147" s="42"/>
    </row>
    <row r="148" spans="2:17" s="2" customFormat="1" x14ac:dyDescent="0.25">
      <c r="B148" s="1"/>
      <c r="C148" s="64"/>
      <c r="D148" s="23"/>
      <c r="N148" s="42"/>
      <c r="P148" s="42"/>
      <c r="Q148" s="42"/>
    </row>
    <row r="149" spans="2:17" s="2" customFormat="1" x14ac:dyDescent="0.25">
      <c r="B149" s="1"/>
      <c r="C149" s="64"/>
      <c r="D149" s="23"/>
      <c r="N149" s="42"/>
      <c r="P149" s="42"/>
      <c r="Q149" s="42"/>
    </row>
    <row r="150" spans="2:17" s="2" customFormat="1" x14ac:dyDescent="0.25">
      <c r="B150" s="1"/>
      <c r="C150" s="64"/>
      <c r="D150" s="23"/>
      <c r="N150" s="42"/>
      <c r="P150" s="42"/>
      <c r="Q150" s="42"/>
    </row>
    <row r="151" spans="2:17" s="2" customFormat="1" x14ac:dyDescent="0.25">
      <c r="B151" s="1"/>
      <c r="C151" s="64"/>
      <c r="D151" s="23"/>
      <c r="N151" s="42"/>
      <c r="P151" s="42"/>
      <c r="Q151" s="42"/>
    </row>
    <row r="152" spans="2:17" s="2" customFormat="1" x14ac:dyDescent="0.25">
      <c r="B152" s="1"/>
      <c r="C152" s="64"/>
      <c r="D152" s="23"/>
      <c r="N152" s="42"/>
      <c r="P152" s="42"/>
      <c r="Q152" s="42"/>
    </row>
    <row r="153" spans="2:17" s="2" customFormat="1" x14ac:dyDescent="0.25">
      <c r="B153" s="1"/>
      <c r="C153" s="64"/>
      <c r="D153" s="23"/>
      <c r="N153" s="42"/>
      <c r="P153" s="42"/>
      <c r="Q153" s="42"/>
    </row>
    <row r="154" spans="2:17" s="2" customFormat="1" x14ac:dyDescent="0.25">
      <c r="B154" s="1"/>
      <c r="C154" s="64"/>
      <c r="D154" s="23"/>
      <c r="N154" s="42"/>
      <c r="P154" s="42"/>
      <c r="Q154" s="42"/>
    </row>
    <row r="155" spans="2:17" s="2" customFormat="1" x14ac:dyDescent="0.25">
      <c r="B155" s="1"/>
      <c r="C155" s="64"/>
      <c r="D155" s="23"/>
      <c r="N155" s="42"/>
      <c r="P155" s="42"/>
      <c r="Q155" s="42"/>
    </row>
    <row r="156" spans="2:17" s="2" customFormat="1" x14ac:dyDescent="0.25">
      <c r="B156" s="1"/>
      <c r="C156" s="64"/>
      <c r="D156" s="23"/>
      <c r="N156" s="42"/>
      <c r="P156" s="42"/>
      <c r="Q156" s="42"/>
    </row>
    <row r="157" spans="2:17" s="2" customFormat="1" x14ac:dyDescent="0.25">
      <c r="B157" s="1"/>
      <c r="C157" s="64"/>
      <c r="D157" s="23"/>
      <c r="N157" s="42"/>
      <c r="P157" s="42"/>
      <c r="Q157" s="42"/>
    </row>
    <row r="158" spans="2:17" s="2" customFormat="1" x14ac:dyDescent="0.25">
      <c r="B158" s="1"/>
      <c r="C158" s="64"/>
      <c r="D158" s="23"/>
      <c r="N158" s="42"/>
      <c r="P158" s="42"/>
      <c r="Q158" s="42"/>
    </row>
    <row r="159" spans="2:17" s="2" customFormat="1" x14ac:dyDescent="0.25">
      <c r="B159" s="1"/>
      <c r="C159" s="64"/>
      <c r="D159" s="23"/>
      <c r="N159" s="42"/>
      <c r="P159" s="42"/>
      <c r="Q159" s="42"/>
    </row>
    <row r="160" spans="2:17" s="2" customFormat="1" x14ac:dyDescent="0.25">
      <c r="B160" s="1"/>
      <c r="C160" s="64"/>
      <c r="D160" s="23"/>
      <c r="N160" s="42"/>
      <c r="P160" s="42"/>
      <c r="Q160" s="42"/>
    </row>
    <row r="161" spans="2:17" s="2" customFormat="1" x14ac:dyDescent="0.25">
      <c r="B161" s="1"/>
      <c r="C161" s="64"/>
      <c r="D161" s="23"/>
      <c r="N161" s="42"/>
      <c r="P161" s="42"/>
      <c r="Q161" s="42"/>
    </row>
    <row r="162" spans="2:17" s="2" customFormat="1" x14ac:dyDescent="0.25">
      <c r="B162" s="1"/>
      <c r="C162" s="64"/>
      <c r="D162" s="23"/>
      <c r="N162" s="42"/>
      <c r="P162" s="42"/>
      <c r="Q162" s="42"/>
    </row>
    <row r="163" spans="2:17" s="2" customFormat="1" x14ac:dyDescent="0.25">
      <c r="B163" s="1"/>
      <c r="C163" s="64"/>
      <c r="D163" s="23"/>
      <c r="N163" s="42"/>
      <c r="P163" s="42"/>
      <c r="Q163" s="42"/>
    </row>
    <row r="164" spans="2:17" s="2" customFormat="1" x14ac:dyDescent="0.25">
      <c r="B164" s="1"/>
      <c r="C164" s="64"/>
      <c r="D164" s="23"/>
      <c r="N164" s="42"/>
      <c r="P164" s="42"/>
      <c r="Q164" s="42"/>
    </row>
    <row r="165" spans="2:17" s="2" customFormat="1" x14ac:dyDescent="0.25">
      <c r="B165" s="1"/>
      <c r="C165" s="64"/>
      <c r="D165" s="23"/>
      <c r="N165" s="42"/>
      <c r="P165" s="42"/>
      <c r="Q165" s="42"/>
    </row>
    <row r="166" spans="2:17" s="2" customFormat="1" x14ac:dyDescent="0.25">
      <c r="B166" s="1"/>
      <c r="C166" s="64"/>
      <c r="D166" s="23"/>
      <c r="N166" s="42"/>
      <c r="P166" s="42"/>
      <c r="Q166" s="42"/>
    </row>
    <row r="167" spans="2:17" s="2" customFormat="1" x14ac:dyDescent="0.25">
      <c r="B167" s="1"/>
      <c r="C167" s="64"/>
      <c r="D167" s="23"/>
      <c r="N167" s="42"/>
      <c r="P167" s="42"/>
      <c r="Q167" s="42"/>
    </row>
    <row r="168" spans="2:17" s="2" customFormat="1" x14ac:dyDescent="0.25">
      <c r="B168" s="1"/>
      <c r="C168" s="64"/>
      <c r="D168" s="23"/>
      <c r="N168" s="42"/>
      <c r="P168" s="42"/>
      <c r="Q168" s="42"/>
    </row>
    <row r="169" spans="2:17" s="2" customFormat="1" x14ac:dyDescent="0.25">
      <c r="B169" s="1"/>
      <c r="C169" s="64"/>
      <c r="D169" s="23"/>
      <c r="N169" s="42"/>
      <c r="P169" s="42"/>
      <c r="Q169" s="42"/>
    </row>
    <row r="170" spans="2:17" s="2" customFormat="1" x14ac:dyDescent="0.25">
      <c r="B170" s="1"/>
      <c r="C170" s="64"/>
      <c r="D170" s="23"/>
      <c r="N170" s="42"/>
      <c r="P170" s="42"/>
      <c r="Q170" s="42"/>
    </row>
    <row r="171" spans="2:17" s="2" customFormat="1" x14ac:dyDescent="0.25">
      <c r="B171" s="1"/>
      <c r="C171" s="64"/>
      <c r="D171" s="23"/>
      <c r="N171" s="42"/>
      <c r="P171" s="42"/>
      <c r="Q171" s="42"/>
    </row>
    <row r="172" spans="2:17" s="2" customFormat="1" x14ac:dyDescent="0.25">
      <c r="B172" s="1"/>
      <c r="C172" s="64"/>
      <c r="D172" s="23"/>
      <c r="N172" s="42"/>
      <c r="P172" s="42"/>
      <c r="Q172" s="42"/>
    </row>
    <row r="173" spans="2:17" s="2" customFormat="1" x14ac:dyDescent="0.25">
      <c r="B173" s="1"/>
      <c r="C173" s="64"/>
      <c r="D173" s="23"/>
      <c r="N173" s="42"/>
      <c r="P173" s="42"/>
      <c r="Q173" s="42"/>
    </row>
    <row r="174" spans="2:17" s="2" customFormat="1" x14ac:dyDescent="0.25">
      <c r="B174" s="1"/>
      <c r="C174" s="64"/>
      <c r="D174" s="23"/>
      <c r="N174" s="42"/>
      <c r="P174" s="42"/>
      <c r="Q174" s="42"/>
    </row>
    <row r="175" spans="2:17" s="2" customFormat="1" x14ac:dyDescent="0.25">
      <c r="B175" s="1"/>
      <c r="C175" s="64"/>
      <c r="D175" s="23"/>
      <c r="N175" s="42"/>
      <c r="P175" s="42"/>
      <c r="Q175" s="42"/>
    </row>
    <row r="176" spans="2:17" s="2" customFormat="1" x14ac:dyDescent="0.25">
      <c r="B176" s="1"/>
      <c r="C176" s="64"/>
      <c r="D176" s="23"/>
      <c r="N176" s="42"/>
      <c r="P176" s="42"/>
      <c r="Q176" s="42"/>
    </row>
    <row r="177" spans="2:17" s="2" customFormat="1" x14ac:dyDescent="0.25">
      <c r="B177" s="1"/>
      <c r="C177" s="64"/>
      <c r="D177" s="23"/>
      <c r="N177" s="42"/>
      <c r="P177" s="42"/>
      <c r="Q177" s="42"/>
    </row>
    <row r="178" spans="2:17" s="2" customFormat="1" x14ac:dyDescent="0.25">
      <c r="B178" s="1"/>
      <c r="C178" s="64"/>
      <c r="D178" s="23"/>
      <c r="N178" s="42"/>
      <c r="P178" s="42"/>
      <c r="Q178" s="42"/>
    </row>
    <row r="179" spans="2:17" s="2" customFormat="1" x14ac:dyDescent="0.25">
      <c r="B179" s="1"/>
      <c r="C179" s="64"/>
      <c r="D179" s="23"/>
      <c r="N179" s="42"/>
      <c r="P179" s="42"/>
      <c r="Q179" s="42"/>
    </row>
    <row r="180" spans="2:17" s="2" customFormat="1" x14ac:dyDescent="0.25">
      <c r="B180" s="1"/>
      <c r="C180" s="64"/>
      <c r="D180" s="23"/>
      <c r="N180" s="42"/>
      <c r="P180" s="42"/>
      <c r="Q180" s="42"/>
    </row>
    <row r="181" spans="2:17" s="2" customFormat="1" x14ac:dyDescent="0.25">
      <c r="B181" s="1"/>
      <c r="C181" s="64"/>
      <c r="D181" s="23"/>
      <c r="N181" s="42"/>
      <c r="P181" s="42"/>
      <c r="Q181" s="42"/>
    </row>
    <row r="182" spans="2:17" s="2" customFormat="1" x14ac:dyDescent="0.25">
      <c r="B182" s="1"/>
      <c r="C182" s="64"/>
      <c r="D182" s="23"/>
      <c r="N182" s="42"/>
      <c r="P182" s="42"/>
      <c r="Q182" s="42"/>
    </row>
    <row r="183" spans="2:17" s="2" customFormat="1" x14ac:dyDescent="0.25">
      <c r="B183" s="1"/>
      <c r="C183" s="64"/>
      <c r="D183" s="23"/>
      <c r="N183" s="42"/>
      <c r="P183" s="42"/>
      <c r="Q183" s="42"/>
    </row>
    <row r="184" spans="2:17" s="2" customFormat="1" x14ac:dyDescent="0.25">
      <c r="B184" s="1"/>
      <c r="C184" s="64"/>
      <c r="D184" s="23"/>
      <c r="N184" s="42"/>
      <c r="P184" s="42"/>
      <c r="Q184" s="42"/>
    </row>
    <row r="185" spans="2:17" s="2" customFormat="1" x14ac:dyDescent="0.25">
      <c r="B185" s="1"/>
      <c r="C185" s="64"/>
      <c r="D185" s="23"/>
      <c r="N185" s="42"/>
      <c r="P185" s="42"/>
      <c r="Q185" s="42"/>
    </row>
    <row r="186" spans="2:17" s="2" customFormat="1" x14ac:dyDescent="0.25">
      <c r="B186" s="1"/>
      <c r="C186" s="64"/>
      <c r="D186" s="23"/>
      <c r="N186" s="42"/>
      <c r="P186" s="42"/>
      <c r="Q186" s="42"/>
    </row>
    <row r="187" spans="2:17" s="2" customFormat="1" x14ac:dyDescent="0.25">
      <c r="B187" s="1"/>
      <c r="C187" s="64"/>
      <c r="D187" s="23"/>
      <c r="N187" s="42"/>
      <c r="P187" s="42"/>
      <c r="Q187" s="42"/>
    </row>
    <row r="188" spans="2:17" s="2" customFormat="1" x14ac:dyDescent="0.25">
      <c r="B188" s="1"/>
      <c r="C188" s="64"/>
      <c r="D188" s="23"/>
      <c r="N188" s="42"/>
      <c r="P188" s="42"/>
      <c r="Q188" s="42"/>
    </row>
    <row r="189" spans="2:17" s="2" customFormat="1" x14ac:dyDescent="0.25">
      <c r="B189" s="1"/>
      <c r="C189" s="64"/>
      <c r="D189" s="23"/>
      <c r="N189" s="42"/>
      <c r="P189" s="42"/>
      <c r="Q189" s="42"/>
    </row>
    <row r="190" spans="2:17" s="2" customFormat="1" x14ac:dyDescent="0.25">
      <c r="B190" s="1"/>
      <c r="C190" s="64"/>
      <c r="D190" s="23"/>
      <c r="N190" s="42"/>
      <c r="P190" s="42"/>
      <c r="Q190" s="42"/>
    </row>
    <row r="191" spans="2:17" s="2" customFormat="1" x14ac:dyDescent="0.25">
      <c r="B191" s="1"/>
      <c r="C191" s="64"/>
      <c r="D191" s="23"/>
      <c r="N191" s="42"/>
      <c r="P191" s="42"/>
      <c r="Q191" s="42"/>
    </row>
    <row r="192" spans="2:17" s="2" customFormat="1" x14ac:dyDescent="0.25">
      <c r="B192" s="1"/>
      <c r="C192" s="64"/>
      <c r="D192" s="23"/>
      <c r="N192" s="42"/>
      <c r="P192" s="42"/>
      <c r="Q192" s="42"/>
    </row>
    <row r="193" spans="2:17" s="2" customFormat="1" x14ac:dyDescent="0.25">
      <c r="B193" s="1"/>
      <c r="C193" s="64"/>
      <c r="D193" s="23"/>
      <c r="N193" s="42"/>
      <c r="P193" s="42"/>
      <c r="Q193" s="42"/>
    </row>
    <row r="194" spans="2:17" s="2" customFormat="1" x14ac:dyDescent="0.25">
      <c r="B194" s="1"/>
      <c r="C194" s="64"/>
      <c r="D194" s="23"/>
      <c r="N194" s="42"/>
      <c r="P194" s="42"/>
      <c r="Q194" s="42"/>
    </row>
    <row r="195" spans="2:17" s="2" customFormat="1" x14ac:dyDescent="0.25">
      <c r="B195" s="1"/>
      <c r="C195" s="64"/>
      <c r="D195" s="23"/>
      <c r="N195" s="42"/>
      <c r="P195" s="42"/>
      <c r="Q195" s="42"/>
    </row>
    <row r="196" spans="2:17" s="2" customFormat="1" x14ac:dyDescent="0.25">
      <c r="B196" s="1"/>
      <c r="C196" s="64"/>
      <c r="D196" s="23"/>
      <c r="N196" s="42"/>
      <c r="P196" s="42"/>
      <c r="Q196" s="42"/>
    </row>
    <row r="197" spans="2:17" s="2" customFormat="1" x14ac:dyDescent="0.25">
      <c r="B197" s="1"/>
      <c r="C197" s="64"/>
      <c r="D197" s="23"/>
      <c r="N197" s="42"/>
      <c r="P197" s="42"/>
      <c r="Q197" s="42"/>
    </row>
    <row r="198" spans="2:17" s="2" customFormat="1" x14ac:dyDescent="0.25">
      <c r="B198" s="1"/>
      <c r="C198" s="64"/>
      <c r="D198" s="23"/>
      <c r="N198" s="42"/>
      <c r="P198" s="42"/>
      <c r="Q198" s="42"/>
    </row>
    <row r="199" spans="2:17" s="2" customFormat="1" x14ac:dyDescent="0.25">
      <c r="B199" s="1"/>
      <c r="C199" s="64"/>
      <c r="D199" s="23"/>
      <c r="N199" s="42"/>
      <c r="P199" s="42"/>
      <c r="Q199" s="42"/>
    </row>
    <row r="200" spans="2:17" s="2" customFormat="1" x14ac:dyDescent="0.25">
      <c r="B200" s="1"/>
      <c r="C200" s="64"/>
      <c r="D200" s="23"/>
      <c r="N200" s="42"/>
      <c r="P200" s="42"/>
      <c r="Q200" s="42"/>
    </row>
    <row r="201" spans="2:17" s="2" customFormat="1" x14ac:dyDescent="0.25">
      <c r="B201" s="1"/>
      <c r="C201" s="64"/>
      <c r="D201" s="23"/>
      <c r="N201" s="42"/>
      <c r="P201" s="42"/>
      <c r="Q201" s="42"/>
    </row>
    <row r="202" spans="2:17" s="2" customFormat="1" x14ac:dyDescent="0.25">
      <c r="B202" s="1"/>
      <c r="C202" s="64"/>
      <c r="D202" s="23"/>
      <c r="N202" s="42"/>
      <c r="P202" s="42"/>
      <c r="Q202" s="42"/>
    </row>
    <row r="203" spans="2:17" s="2" customFormat="1" x14ac:dyDescent="0.25">
      <c r="B203" s="1"/>
      <c r="C203" s="64"/>
      <c r="D203" s="23"/>
      <c r="N203" s="42"/>
      <c r="P203" s="42"/>
      <c r="Q203" s="42"/>
    </row>
    <row r="204" spans="2:17" s="2" customFormat="1" x14ac:dyDescent="0.25">
      <c r="B204" s="1"/>
      <c r="C204" s="64"/>
      <c r="D204" s="23"/>
      <c r="N204" s="42"/>
      <c r="P204" s="42"/>
      <c r="Q204" s="42"/>
    </row>
    <row r="205" spans="2:17" s="2" customFormat="1" x14ac:dyDescent="0.25">
      <c r="B205" s="1"/>
      <c r="C205" s="64"/>
      <c r="D205" s="23"/>
      <c r="N205" s="42"/>
      <c r="P205" s="42"/>
      <c r="Q205" s="42"/>
    </row>
  </sheetData>
  <sortState ref="B7:Q65">
    <sortCondition descending="1" ref="D7:D65"/>
  </sortState>
  <dataConsolidate function="max">
    <dataRefs count="1">
      <dataRef name="100%"/>
    </dataRefs>
  </dataConsolidate>
  <mergeCells count="12">
    <mergeCell ref="B1:Q1"/>
    <mergeCell ref="B5:B6"/>
    <mergeCell ref="D5:D6"/>
    <mergeCell ref="E5:E6"/>
    <mergeCell ref="F5:F6"/>
    <mergeCell ref="G5:G6"/>
    <mergeCell ref="H5:M5"/>
    <mergeCell ref="P5:P6"/>
    <mergeCell ref="Q5:Q6"/>
    <mergeCell ref="N5:N6"/>
    <mergeCell ref="C5:C6"/>
    <mergeCell ref="O5:O6"/>
  </mergeCells>
  <conditionalFormatting sqref="D69:D1048576 D7:D65 D67">
    <cfRule type="dataBar" priority="106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{BF117D20-3EBC-4312-9241-0D6DE9BB9E2D}</x14:id>
        </ext>
      </extLst>
    </cfRule>
  </conditionalFormatting>
  <printOptions horizontalCentered="1"/>
  <pageMargins left="0.25" right="0.25" top="0.75" bottom="0.75" header="0.3" footer="0.3"/>
  <pageSetup paperSize="9" scale="57" pageOrder="overThenDown" orientation="portrait" copies="2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F117D20-3EBC-4312-9241-0D6DE9BB9E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D69:D1048576 D7:D65 D67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39997558519241921"/>
    <pageSetUpPr fitToPage="1"/>
  </sheetPr>
  <dimension ref="A1:Q200"/>
  <sheetViews>
    <sheetView showGridLines="0" zoomScaleNormal="100" zoomScaleSheetLayoutView="100" workbookViewId="0">
      <selection activeCell="D33" sqref="D33"/>
    </sheetView>
  </sheetViews>
  <sheetFormatPr defaultRowHeight="15" x14ac:dyDescent="0.25"/>
  <cols>
    <col min="1" max="1" width="3.85546875" customWidth="1"/>
    <col min="2" max="2" width="37.85546875" style="3" customWidth="1"/>
    <col min="3" max="3" width="13.28515625" style="30" customWidth="1"/>
    <col min="4" max="4" width="12.7109375" style="82" customWidth="1"/>
    <col min="5" max="6" width="10.7109375" style="43" customWidth="1"/>
    <col min="7" max="7" width="12.7109375" style="43" customWidth="1"/>
    <col min="8" max="14" width="10.7109375" style="19" customWidth="1"/>
    <col min="15" max="15" width="12.7109375" style="19" customWidth="1"/>
    <col min="16" max="16" width="10.7109375" customWidth="1"/>
    <col min="17" max="17" width="15.7109375" customWidth="1"/>
  </cols>
  <sheetData>
    <row r="1" spans="1:17" ht="18.75" x14ac:dyDescent="0.3">
      <c r="B1" s="123" t="s">
        <v>104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</row>
    <row r="2" spans="1:17" ht="18.75" x14ac:dyDescent="0.3">
      <c r="B2" s="56" t="s">
        <v>97</v>
      </c>
      <c r="D2" s="75"/>
      <c r="E2" s="42"/>
      <c r="F2" s="42"/>
      <c r="G2" s="42"/>
      <c r="H2" s="18"/>
      <c r="I2" s="18"/>
      <c r="J2" s="18"/>
      <c r="K2" s="18"/>
      <c r="L2" s="18"/>
      <c r="M2" s="18"/>
      <c r="N2" s="18"/>
      <c r="O2" s="18"/>
      <c r="P2" s="2"/>
      <c r="Q2" s="2"/>
    </row>
    <row r="3" spans="1:17" ht="15.75" x14ac:dyDescent="0.25">
      <c r="A3" s="71" t="s">
        <v>105</v>
      </c>
      <c r="B3" s="46">
        <v>43466</v>
      </c>
      <c r="D3" s="75"/>
      <c r="E3" s="42"/>
      <c r="F3" s="42"/>
      <c r="G3" s="42"/>
      <c r="H3" s="18"/>
      <c r="I3" s="18"/>
      <c r="J3" s="18"/>
      <c r="K3" s="18"/>
      <c r="L3" s="18"/>
      <c r="M3" s="18"/>
      <c r="N3" s="18"/>
      <c r="O3" s="18"/>
      <c r="P3" s="2"/>
      <c r="Q3" s="2"/>
    </row>
    <row r="4" spans="1:17" ht="15.75" x14ac:dyDescent="0.25">
      <c r="A4" s="71" t="s">
        <v>106</v>
      </c>
      <c r="B4" s="47">
        <v>43830</v>
      </c>
      <c r="D4" s="75"/>
      <c r="E4" s="42"/>
      <c r="F4" s="42"/>
      <c r="G4" s="42"/>
      <c r="H4" s="18"/>
      <c r="I4" s="18"/>
      <c r="J4" s="18"/>
      <c r="K4" s="18"/>
      <c r="L4" s="18"/>
      <c r="M4" s="18"/>
      <c r="N4" s="18"/>
      <c r="O4" s="18"/>
      <c r="P4" s="2"/>
      <c r="Q4" s="2"/>
    </row>
    <row r="5" spans="1:17" ht="15" customHeight="1" x14ac:dyDescent="0.25">
      <c r="B5" s="141" t="s">
        <v>89</v>
      </c>
      <c r="C5" s="139" t="s">
        <v>94</v>
      </c>
      <c r="D5" s="125" t="s">
        <v>98</v>
      </c>
      <c r="E5" s="126" t="s">
        <v>101</v>
      </c>
      <c r="F5" s="127" t="s">
        <v>99</v>
      </c>
      <c r="G5" s="126" t="s">
        <v>100</v>
      </c>
      <c r="H5" s="143" t="s">
        <v>81</v>
      </c>
      <c r="I5" s="144"/>
      <c r="J5" s="144"/>
      <c r="K5" s="144"/>
      <c r="L5" s="144"/>
      <c r="M5" s="145"/>
      <c r="N5" s="146" t="s">
        <v>91</v>
      </c>
      <c r="O5" s="142" t="s">
        <v>102</v>
      </c>
      <c r="P5" s="142" t="s">
        <v>68</v>
      </c>
      <c r="Q5" s="142" t="s">
        <v>0</v>
      </c>
    </row>
    <row r="6" spans="1:17" ht="39.950000000000003" customHeight="1" x14ac:dyDescent="0.25">
      <c r="B6" s="141"/>
      <c r="C6" s="140"/>
      <c r="D6" s="125"/>
      <c r="E6" s="126"/>
      <c r="F6" s="127"/>
      <c r="G6" s="126"/>
      <c r="H6" s="28" t="s">
        <v>86</v>
      </c>
      <c r="I6" s="27" t="s">
        <v>87</v>
      </c>
      <c r="J6" s="27" t="s">
        <v>88</v>
      </c>
      <c r="K6" s="27" t="s">
        <v>83</v>
      </c>
      <c r="L6" s="27" t="s">
        <v>84</v>
      </c>
      <c r="M6" s="27" t="s">
        <v>85</v>
      </c>
      <c r="N6" s="146"/>
      <c r="O6" s="142"/>
      <c r="P6" s="142"/>
      <c r="Q6" s="142"/>
    </row>
    <row r="7" spans="1:17" s="4" customFormat="1" ht="13.5" customHeight="1" x14ac:dyDescent="0.25">
      <c r="B7" s="134" t="s">
        <v>95</v>
      </c>
      <c r="C7" s="135"/>
      <c r="D7" s="136"/>
      <c r="E7" s="136"/>
      <c r="F7" s="136"/>
      <c r="G7" s="136"/>
      <c r="H7" s="137"/>
      <c r="I7" s="137"/>
      <c r="J7" s="137"/>
      <c r="K7" s="137"/>
      <c r="L7" s="137"/>
      <c r="M7" s="137"/>
      <c r="N7" s="136"/>
      <c r="O7" s="136"/>
      <c r="P7" s="136"/>
      <c r="Q7" s="138"/>
    </row>
    <row r="8" spans="1:17" s="31" customFormat="1" ht="13.5" customHeight="1" x14ac:dyDescent="0.25">
      <c r="B8" s="35" t="s">
        <v>71</v>
      </c>
      <c r="C8" s="68">
        <f t="shared" ref="C8:C28" si="0">IF((AND(L8&gt;=99.499%,M8&gt;=99.499%)),(+F8/E8),"0%")</f>
        <v>1</v>
      </c>
      <c r="D8" s="78">
        <f t="shared" ref="D8:D28" si="1">+F8/E8</f>
        <v>1</v>
      </c>
      <c r="E8" s="72">
        <v>561</v>
      </c>
      <c r="F8" s="72">
        <v>561</v>
      </c>
      <c r="G8" s="72">
        <f t="shared" ref="G8:G28" si="2">E8-F8</f>
        <v>0</v>
      </c>
      <c r="H8" s="36">
        <v>1</v>
      </c>
      <c r="I8" s="36">
        <v>1</v>
      </c>
      <c r="J8" s="36">
        <v>1</v>
      </c>
      <c r="K8" s="36">
        <v>1</v>
      </c>
      <c r="L8" s="36">
        <v>1</v>
      </c>
      <c r="M8" s="36">
        <v>1</v>
      </c>
      <c r="N8" s="37">
        <v>12</v>
      </c>
      <c r="O8" s="60">
        <f t="shared" ref="O8:O28" si="3">MIN(1,(TEXT($B$4,"mm")/N8))</f>
        <v>1</v>
      </c>
      <c r="P8" s="37">
        <v>12</v>
      </c>
      <c r="Q8" s="38">
        <f t="shared" ref="Q8:Q28" si="4">F8/P8</f>
        <v>46.75</v>
      </c>
    </row>
    <row r="9" spans="1:17" s="31" customFormat="1" ht="13.5" customHeight="1" x14ac:dyDescent="0.25">
      <c r="B9" s="12" t="s">
        <v>74</v>
      </c>
      <c r="C9" s="69">
        <f t="shared" si="0"/>
        <v>1</v>
      </c>
      <c r="D9" s="79">
        <f t="shared" si="1"/>
        <v>1</v>
      </c>
      <c r="E9" s="73">
        <v>506</v>
      </c>
      <c r="F9" s="73">
        <v>506</v>
      </c>
      <c r="G9" s="73">
        <f t="shared" si="2"/>
        <v>0</v>
      </c>
      <c r="H9" s="21">
        <v>1</v>
      </c>
      <c r="I9" s="21">
        <v>1</v>
      </c>
      <c r="J9" s="21">
        <v>1</v>
      </c>
      <c r="K9" s="21">
        <v>1</v>
      </c>
      <c r="L9" s="21">
        <v>1</v>
      </c>
      <c r="M9" s="21">
        <v>1</v>
      </c>
      <c r="N9" s="16">
        <v>12</v>
      </c>
      <c r="O9" s="61">
        <f t="shared" si="3"/>
        <v>1</v>
      </c>
      <c r="P9" s="16">
        <v>4</v>
      </c>
      <c r="Q9" s="32">
        <f t="shared" si="4"/>
        <v>126.5</v>
      </c>
    </row>
    <row r="10" spans="1:17" s="31" customFormat="1" ht="13.5" customHeight="1" x14ac:dyDescent="0.25">
      <c r="B10" s="12" t="s">
        <v>62</v>
      </c>
      <c r="C10" s="69">
        <f t="shared" si="0"/>
        <v>1</v>
      </c>
      <c r="D10" s="79">
        <f t="shared" si="1"/>
        <v>1</v>
      </c>
      <c r="E10" s="73">
        <v>40</v>
      </c>
      <c r="F10" s="73">
        <v>40</v>
      </c>
      <c r="G10" s="73">
        <f t="shared" si="2"/>
        <v>0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 t="s">
        <v>103</v>
      </c>
      <c r="N10" s="16">
        <v>12</v>
      </c>
      <c r="O10" s="61">
        <f t="shared" si="3"/>
        <v>1</v>
      </c>
      <c r="P10" s="16">
        <v>4</v>
      </c>
      <c r="Q10" s="32">
        <f t="shared" si="4"/>
        <v>10</v>
      </c>
    </row>
    <row r="11" spans="1:17" s="31" customFormat="1" ht="13.5" customHeight="1" x14ac:dyDescent="0.25">
      <c r="B11" s="12" t="s">
        <v>63</v>
      </c>
      <c r="C11" s="69">
        <f t="shared" si="0"/>
        <v>1</v>
      </c>
      <c r="D11" s="79">
        <f t="shared" si="1"/>
        <v>1</v>
      </c>
      <c r="E11" s="73">
        <v>15</v>
      </c>
      <c r="F11" s="73">
        <v>15</v>
      </c>
      <c r="G11" s="73">
        <f t="shared" si="2"/>
        <v>0</v>
      </c>
      <c r="H11" s="21">
        <v>1</v>
      </c>
      <c r="I11" s="21">
        <v>1</v>
      </c>
      <c r="J11" s="21">
        <v>1</v>
      </c>
      <c r="K11" s="21">
        <v>1</v>
      </c>
      <c r="L11" s="21" t="s">
        <v>103</v>
      </c>
      <c r="M11" s="21" t="s">
        <v>103</v>
      </c>
      <c r="N11" s="16">
        <v>3</v>
      </c>
      <c r="O11" s="61">
        <f t="shared" si="3"/>
        <v>1</v>
      </c>
      <c r="P11" s="16">
        <v>3</v>
      </c>
      <c r="Q11" s="32">
        <f t="shared" si="4"/>
        <v>5</v>
      </c>
    </row>
    <row r="12" spans="1:17" s="31" customFormat="1" ht="13.5" customHeight="1" x14ac:dyDescent="0.25">
      <c r="B12" s="12" t="s">
        <v>58</v>
      </c>
      <c r="C12" s="69">
        <f t="shared" si="0"/>
        <v>0.99905213270142179</v>
      </c>
      <c r="D12" s="80">
        <f t="shared" si="1"/>
        <v>0.99905213270142179</v>
      </c>
      <c r="E12" s="73">
        <v>1055</v>
      </c>
      <c r="F12" s="73">
        <v>1054</v>
      </c>
      <c r="G12" s="73">
        <f t="shared" si="2"/>
        <v>1</v>
      </c>
      <c r="H12" s="21">
        <v>0.9667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16">
        <v>12</v>
      </c>
      <c r="O12" s="61">
        <f t="shared" si="3"/>
        <v>1</v>
      </c>
      <c r="P12" s="16">
        <v>6</v>
      </c>
      <c r="Q12" s="32">
        <f t="shared" si="4"/>
        <v>175.66666666666666</v>
      </c>
    </row>
    <row r="13" spans="1:17" s="31" customFormat="1" ht="13.5" customHeight="1" x14ac:dyDescent="0.25">
      <c r="B13" s="12" t="s">
        <v>73</v>
      </c>
      <c r="C13" s="69">
        <f t="shared" si="0"/>
        <v>0.99866369710467706</v>
      </c>
      <c r="D13" s="79">
        <f t="shared" si="1"/>
        <v>0.99866369710467706</v>
      </c>
      <c r="E13" s="73">
        <v>2245</v>
      </c>
      <c r="F13" s="73">
        <v>2242</v>
      </c>
      <c r="G13" s="73">
        <f t="shared" si="2"/>
        <v>3</v>
      </c>
      <c r="H13" s="21">
        <v>0.99919999999999998</v>
      </c>
      <c r="I13" s="21">
        <v>0.99590000000000001</v>
      </c>
      <c r="J13" s="21">
        <v>1</v>
      </c>
      <c r="K13" s="21">
        <v>1</v>
      </c>
      <c r="L13" s="21">
        <v>1</v>
      </c>
      <c r="M13" s="21">
        <v>1</v>
      </c>
      <c r="N13" s="16">
        <v>12</v>
      </c>
      <c r="O13" s="61">
        <f t="shared" si="3"/>
        <v>1</v>
      </c>
      <c r="P13" s="16">
        <v>21</v>
      </c>
      <c r="Q13" s="32">
        <f t="shared" si="4"/>
        <v>106.76190476190476</v>
      </c>
    </row>
    <row r="14" spans="1:17" s="31" customFormat="1" ht="14.1" customHeight="1" x14ac:dyDescent="0.25">
      <c r="B14" s="12" t="s">
        <v>59</v>
      </c>
      <c r="C14" s="69">
        <f t="shared" si="0"/>
        <v>0.99770114942528731</v>
      </c>
      <c r="D14" s="79">
        <f t="shared" si="1"/>
        <v>0.99770114942528731</v>
      </c>
      <c r="E14" s="73">
        <v>435</v>
      </c>
      <c r="F14" s="73">
        <v>434</v>
      </c>
      <c r="G14" s="73">
        <f t="shared" si="2"/>
        <v>1</v>
      </c>
      <c r="H14" s="21">
        <v>1</v>
      </c>
      <c r="I14" s="21">
        <v>1</v>
      </c>
      <c r="J14" s="21">
        <v>1</v>
      </c>
      <c r="K14" s="21">
        <v>0.97560000000000002</v>
      </c>
      <c r="L14" s="21">
        <v>1</v>
      </c>
      <c r="M14" s="21">
        <v>1</v>
      </c>
      <c r="N14" s="16">
        <v>12</v>
      </c>
      <c r="O14" s="61">
        <f t="shared" si="3"/>
        <v>1</v>
      </c>
      <c r="P14" s="16">
        <v>25</v>
      </c>
      <c r="Q14" s="32">
        <f t="shared" si="4"/>
        <v>17.36</v>
      </c>
    </row>
    <row r="15" spans="1:17" s="31" customFormat="1" ht="13.5" customHeight="1" x14ac:dyDescent="0.25">
      <c r="B15" s="12" t="s">
        <v>60</v>
      </c>
      <c r="C15" s="69">
        <f t="shared" si="0"/>
        <v>0.99740124740124736</v>
      </c>
      <c r="D15" s="80">
        <f t="shared" si="1"/>
        <v>0.99740124740124736</v>
      </c>
      <c r="E15" s="73">
        <v>1924</v>
      </c>
      <c r="F15" s="73">
        <v>1919</v>
      </c>
      <c r="G15" s="73">
        <f t="shared" si="2"/>
        <v>5</v>
      </c>
      <c r="H15" s="21">
        <v>1</v>
      </c>
      <c r="I15" s="21">
        <v>1</v>
      </c>
      <c r="J15" s="21">
        <v>1</v>
      </c>
      <c r="K15" s="21">
        <v>0.99719999999999998</v>
      </c>
      <c r="L15" s="21">
        <v>0.99660000000000004</v>
      </c>
      <c r="M15" s="21">
        <v>1</v>
      </c>
      <c r="N15" s="16">
        <v>12</v>
      </c>
      <c r="O15" s="61">
        <f t="shared" si="3"/>
        <v>1</v>
      </c>
      <c r="P15" s="16">
        <v>7</v>
      </c>
      <c r="Q15" s="32">
        <f t="shared" si="4"/>
        <v>274.14285714285717</v>
      </c>
    </row>
    <row r="16" spans="1:17" s="31" customFormat="1" ht="13.5" customHeight="1" x14ac:dyDescent="0.25">
      <c r="B16" s="12" t="s">
        <v>57</v>
      </c>
      <c r="C16" s="69" t="str">
        <f t="shared" si="0"/>
        <v>0%</v>
      </c>
      <c r="D16" s="79">
        <f t="shared" si="1"/>
        <v>0.99735566328779202</v>
      </c>
      <c r="E16" s="73">
        <v>2269</v>
      </c>
      <c r="F16" s="73">
        <v>2263</v>
      </c>
      <c r="G16" s="73">
        <f t="shared" si="2"/>
        <v>6</v>
      </c>
      <c r="H16" s="21">
        <v>0.99380000000000002</v>
      </c>
      <c r="I16" s="21">
        <v>1</v>
      </c>
      <c r="J16" s="21">
        <v>0.99860000000000004</v>
      </c>
      <c r="K16" s="21">
        <v>1</v>
      </c>
      <c r="L16" s="21">
        <v>1</v>
      </c>
      <c r="M16" s="70">
        <v>0.98409999999999997</v>
      </c>
      <c r="N16" s="16">
        <v>12</v>
      </c>
      <c r="O16" s="61">
        <f t="shared" si="3"/>
        <v>1</v>
      </c>
      <c r="P16" s="16">
        <v>17</v>
      </c>
      <c r="Q16" s="32">
        <f t="shared" si="4"/>
        <v>133.11764705882354</v>
      </c>
    </row>
    <row r="17" spans="2:17" s="31" customFormat="1" ht="14.1" customHeight="1" x14ac:dyDescent="0.25">
      <c r="B17" s="12" t="s">
        <v>67</v>
      </c>
      <c r="C17" s="69">
        <f t="shared" si="0"/>
        <v>0.99479166666666663</v>
      </c>
      <c r="D17" s="79">
        <f t="shared" si="1"/>
        <v>0.99479166666666663</v>
      </c>
      <c r="E17" s="73">
        <v>384</v>
      </c>
      <c r="F17" s="73">
        <v>382</v>
      </c>
      <c r="G17" s="73">
        <f t="shared" si="2"/>
        <v>2</v>
      </c>
      <c r="H17" s="21">
        <v>0.98839999999999995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16">
        <v>12</v>
      </c>
      <c r="O17" s="61">
        <f t="shared" si="3"/>
        <v>1</v>
      </c>
      <c r="P17" s="16">
        <v>18</v>
      </c>
      <c r="Q17" s="32">
        <f t="shared" si="4"/>
        <v>21.222222222222221</v>
      </c>
    </row>
    <row r="18" spans="2:17" s="31" customFormat="1" ht="13.5" customHeight="1" x14ac:dyDescent="0.25">
      <c r="B18" s="12" t="s">
        <v>55</v>
      </c>
      <c r="C18" s="69">
        <f t="shared" si="0"/>
        <v>0.99456521739130432</v>
      </c>
      <c r="D18" s="79">
        <f t="shared" si="1"/>
        <v>0.99456521739130432</v>
      </c>
      <c r="E18" s="73">
        <v>4048</v>
      </c>
      <c r="F18" s="73">
        <v>4026</v>
      </c>
      <c r="G18" s="73">
        <f t="shared" si="2"/>
        <v>22</v>
      </c>
      <c r="H18" s="21">
        <v>0.98409999999999997</v>
      </c>
      <c r="I18" s="21">
        <v>0.99309999999999998</v>
      </c>
      <c r="J18" s="21">
        <v>0.98740000000000006</v>
      </c>
      <c r="K18" s="21">
        <v>0.999</v>
      </c>
      <c r="L18" s="21">
        <v>1</v>
      </c>
      <c r="M18" s="21">
        <v>1</v>
      </c>
      <c r="N18" s="16">
        <v>12</v>
      </c>
      <c r="O18" s="61">
        <f t="shared" si="3"/>
        <v>1</v>
      </c>
      <c r="P18" s="16">
        <v>5</v>
      </c>
      <c r="Q18" s="32">
        <f t="shared" si="4"/>
        <v>805.2</v>
      </c>
    </row>
    <row r="19" spans="2:17" s="31" customFormat="1" ht="13.5" customHeight="1" x14ac:dyDescent="0.25">
      <c r="B19" s="12" t="s">
        <v>56</v>
      </c>
      <c r="C19" s="69" t="str">
        <f t="shared" si="0"/>
        <v>0%</v>
      </c>
      <c r="D19" s="79">
        <f t="shared" si="1"/>
        <v>0.99426317676586595</v>
      </c>
      <c r="E19" s="73">
        <v>2789</v>
      </c>
      <c r="F19" s="73">
        <v>2773</v>
      </c>
      <c r="G19" s="73">
        <f t="shared" si="2"/>
        <v>16</v>
      </c>
      <c r="H19" s="21">
        <v>0.98499999999999999</v>
      </c>
      <c r="I19" s="21">
        <v>1</v>
      </c>
      <c r="J19" s="21">
        <v>0.99199999999999999</v>
      </c>
      <c r="K19" s="21">
        <v>0.99570000000000003</v>
      </c>
      <c r="L19" s="21">
        <v>0.99170000000000003</v>
      </c>
      <c r="M19" s="70">
        <v>0.95450000000000002</v>
      </c>
      <c r="N19" s="16">
        <v>12</v>
      </c>
      <c r="O19" s="61">
        <f t="shared" si="3"/>
        <v>1</v>
      </c>
      <c r="P19" s="16">
        <v>41</v>
      </c>
      <c r="Q19" s="32">
        <f t="shared" si="4"/>
        <v>67.634146341463421</v>
      </c>
    </row>
    <row r="20" spans="2:17" s="31" customFormat="1" ht="13.5" customHeight="1" x14ac:dyDescent="0.25">
      <c r="B20" s="12" t="s">
        <v>72</v>
      </c>
      <c r="C20" s="69">
        <f t="shared" si="0"/>
        <v>0.99062133645955452</v>
      </c>
      <c r="D20" s="79">
        <f t="shared" si="1"/>
        <v>0.99062133645955452</v>
      </c>
      <c r="E20" s="73">
        <v>853</v>
      </c>
      <c r="F20" s="73">
        <v>845</v>
      </c>
      <c r="G20" s="73">
        <f t="shared" si="2"/>
        <v>8</v>
      </c>
      <c r="H20" s="21">
        <v>0.99019999999999997</v>
      </c>
      <c r="I20" s="21">
        <v>0.98970000000000002</v>
      </c>
      <c r="J20" s="21">
        <v>0.99319999999999997</v>
      </c>
      <c r="K20" s="21">
        <v>0.98750000000000004</v>
      </c>
      <c r="L20" s="21">
        <v>1</v>
      </c>
      <c r="M20" s="21">
        <v>1</v>
      </c>
      <c r="N20" s="16">
        <v>12</v>
      </c>
      <c r="O20" s="61">
        <f t="shared" si="3"/>
        <v>1</v>
      </c>
      <c r="P20" s="16">
        <v>11</v>
      </c>
      <c r="Q20" s="32">
        <f t="shared" si="4"/>
        <v>76.818181818181813</v>
      </c>
    </row>
    <row r="21" spans="2:17" s="31" customFormat="1" ht="13.5" customHeight="1" x14ac:dyDescent="0.25">
      <c r="B21" s="12" t="s">
        <v>77</v>
      </c>
      <c r="C21" s="69">
        <f t="shared" si="0"/>
        <v>0.98314108251996446</v>
      </c>
      <c r="D21" s="79">
        <f t="shared" si="1"/>
        <v>0.98314108251996446</v>
      </c>
      <c r="E21" s="73">
        <v>1127</v>
      </c>
      <c r="F21" s="73">
        <v>1108</v>
      </c>
      <c r="G21" s="73">
        <f t="shared" si="2"/>
        <v>19</v>
      </c>
      <c r="H21" s="21">
        <v>0.99409999999999998</v>
      </c>
      <c r="I21" s="21">
        <v>0.94169999999999998</v>
      </c>
      <c r="J21" s="21">
        <v>0.98880000000000001</v>
      </c>
      <c r="K21" s="21">
        <v>1</v>
      </c>
      <c r="L21" s="21">
        <v>1</v>
      </c>
      <c r="M21" s="21">
        <v>1</v>
      </c>
      <c r="N21" s="16">
        <v>12</v>
      </c>
      <c r="O21" s="61">
        <f t="shared" si="3"/>
        <v>1</v>
      </c>
      <c r="P21" s="16">
        <v>10</v>
      </c>
      <c r="Q21" s="32">
        <f t="shared" si="4"/>
        <v>110.8</v>
      </c>
    </row>
    <row r="22" spans="2:17" s="31" customFormat="1" ht="14.1" customHeight="1" x14ac:dyDescent="0.25">
      <c r="B22" s="12" t="s">
        <v>75</v>
      </c>
      <c r="C22" s="69" t="str">
        <f t="shared" si="0"/>
        <v>0%</v>
      </c>
      <c r="D22" s="79">
        <f t="shared" si="1"/>
        <v>0.97963750279704631</v>
      </c>
      <c r="E22" s="73">
        <v>4469</v>
      </c>
      <c r="F22" s="73">
        <v>4378</v>
      </c>
      <c r="G22" s="73">
        <f t="shared" si="2"/>
        <v>91</v>
      </c>
      <c r="H22" s="22">
        <v>0.94889999999999997</v>
      </c>
      <c r="I22" s="21">
        <v>0.99790000000000001</v>
      </c>
      <c r="J22" s="21">
        <v>0.99819999999999998</v>
      </c>
      <c r="K22" s="21">
        <v>0.99260000000000004</v>
      </c>
      <c r="L22" s="21">
        <v>0.98899999999999999</v>
      </c>
      <c r="M22" s="21">
        <v>0.98850000000000005</v>
      </c>
      <c r="N22" s="16">
        <v>12</v>
      </c>
      <c r="O22" s="61">
        <f t="shared" si="3"/>
        <v>1</v>
      </c>
      <c r="P22" s="16">
        <v>32</v>
      </c>
      <c r="Q22" s="32">
        <f t="shared" si="4"/>
        <v>136.8125</v>
      </c>
    </row>
    <row r="23" spans="2:17" s="31" customFormat="1" ht="13.5" customHeight="1" x14ac:dyDescent="0.25">
      <c r="B23" s="12" t="s">
        <v>76</v>
      </c>
      <c r="C23" s="69" t="str">
        <f t="shared" si="0"/>
        <v>0%</v>
      </c>
      <c r="D23" s="79">
        <f t="shared" si="1"/>
        <v>0.97950275194534064</v>
      </c>
      <c r="E23" s="73">
        <v>5269</v>
      </c>
      <c r="F23" s="73">
        <v>5161</v>
      </c>
      <c r="G23" s="73">
        <f t="shared" si="2"/>
        <v>108</v>
      </c>
      <c r="H23" s="21">
        <v>0.85</v>
      </c>
      <c r="I23" s="21">
        <v>0.83930000000000005</v>
      </c>
      <c r="J23" s="21">
        <v>0.97030000000000005</v>
      </c>
      <c r="K23" s="21">
        <v>0.98619999999999997</v>
      </c>
      <c r="L23" s="21">
        <v>0.98929999999999996</v>
      </c>
      <c r="M23" s="21">
        <v>0.98970000000000002</v>
      </c>
      <c r="N23" s="16">
        <v>12</v>
      </c>
      <c r="O23" s="61">
        <f t="shared" si="3"/>
        <v>1</v>
      </c>
      <c r="P23" s="16">
        <v>15</v>
      </c>
      <c r="Q23" s="32">
        <f t="shared" si="4"/>
        <v>344.06666666666666</v>
      </c>
    </row>
    <row r="24" spans="2:17" s="31" customFormat="1" ht="13.5" customHeight="1" x14ac:dyDescent="0.25">
      <c r="B24" s="12" t="s">
        <v>61</v>
      </c>
      <c r="C24" s="69" t="str">
        <f t="shared" si="0"/>
        <v>0%</v>
      </c>
      <c r="D24" s="79">
        <f t="shared" si="1"/>
        <v>0.97148288973384034</v>
      </c>
      <c r="E24" s="73">
        <v>526</v>
      </c>
      <c r="F24" s="73">
        <v>511</v>
      </c>
      <c r="G24" s="73">
        <f t="shared" si="2"/>
        <v>15</v>
      </c>
      <c r="H24" s="21">
        <v>0.95899999999999996</v>
      </c>
      <c r="I24" s="21">
        <v>0.96550000000000002</v>
      </c>
      <c r="J24" s="21">
        <v>0.98880000000000001</v>
      </c>
      <c r="K24" s="21">
        <v>1</v>
      </c>
      <c r="L24" s="21">
        <v>0.9677</v>
      </c>
      <c r="M24" s="21">
        <v>1</v>
      </c>
      <c r="N24" s="16">
        <v>12</v>
      </c>
      <c r="O24" s="61">
        <f t="shared" si="3"/>
        <v>1</v>
      </c>
      <c r="P24" s="16">
        <v>8</v>
      </c>
      <c r="Q24" s="32">
        <f t="shared" si="4"/>
        <v>63.875</v>
      </c>
    </row>
    <row r="25" spans="2:17" s="59" customFormat="1" ht="13.5" customHeight="1" x14ac:dyDescent="0.25">
      <c r="B25" s="12" t="s">
        <v>66</v>
      </c>
      <c r="C25" s="69" t="str">
        <f t="shared" si="0"/>
        <v>0%</v>
      </c>
      <c r="D25" s="79">
        <f t="shared" si="1"/>
        <v>0.96759259259259256</v>
      </c>
      <c r="E25" s="73">
        <v>864</v>
      </c>
      <c r="F25" s="73">
        <v>836</v>
      </c>
      <c r="G25" s="73">
        <f t="shared" si="2"/>
        <v>28</v>
      </c>
      <c r="H25" s="21">
        <v>0.98440000000000005</v>
      </c>
      <c r="I25" s="21">
        <v>0.9526</v>
      </c>
      <c r="J25" s="21">
        <v>0.96830000000000005</v>
      </c>
      <c r="K25" s="21">
        <v>0.94920000000000004</v>
      </c>
      <c r="L25" s="21">
        <v>0.9667</v>
      </c>
      <c r="M25" s="21">
        <v>1</v>
      </c>
      <c r="N25" s="16">
        <v>12</v>
      </c>
      <c r="O25" s="61">
        <f t="shared" si="3"/>
        <v>1</v>
      </c>
      <c r="P25" s="16">
        <v>7</v>
      </c>
      <c r="Q25" s="32">
        <f t="shared" si="4"/>
        <v>119.42857142857143</v>
      </c>
    </row>
    <row r="26" spans="2:17" s="31" customFormat="1" ht="13.5" customHeight="1" x14ac:dyDescent="0.25">
      <c r="B26" s="12" t="s">
        <v>64</v>
      </c>
      <c r="C26" s="69">
        <f t="shared" si="0"/>
        <v>0.96390658174097665</v>
      </c>
      <c r="D26" s="79">
        <f t="shared" si="1"/>
        <v>0.96390658174097665</v>
      </c>
      <c r="E26" s="73">
        <v>942</v>
      </c>
      <c r="F26" s="73">
        <v>908</v>
      </c>
      <c r="G26" s="73">
        <f t="shared" si="2"/>
        <v>34</v>
      </c>
      <c r="H26" s="21">
        <v>0.92930000000000001</v>
      </c>
      <c r="I26" s="21">
        <v>0.94899999999999995</v>
      </c>
      <c r="J26" s="21">
        <v>0.97850000000000004</v>
      </c>
      <c r="K26" s="21">
        <v>0.97729999999999995</v>
      </c>
      <c r="L26" s="21">
        <v>1</v>
      </c>
      <c r="M26" s="21">
        <v>1</v>
      </c>
      <c r="N26" s="16">
        <v>12</v>
      </c>
      <c r="O26" s="61">
        <f t="shared" si="3"/>
        <v>1</v>
      </c>
      <c r="P26" s="16">
        <v>6</v>
      </c>
      <c r="Q26" s="32">
        <f t="shared" si="4"/>
        <v>151.33333333333334</v>
      </c>
    </row>
    <row r="27" spans="2:17" s="31" customFormat="1" ht="13.5" customHeight="1" x14ac:dyDescent="0.25">
      <c r="B27" s="12" t="s">
        <v>90</v>
      </c>
      <c r="C27" s="69" t="str">
        <f t="shared" si="0"/>
        <v>0%</v>
      </c>
      <c r="D27" s="80">
        <f t="shared" si="1"/>
        <v>0.88334901222953899</v>
      </c>
      <c r="E27" s="73">
        <v>2126</v>
      </c>
      <c r="F27" s="73">
        <v>1878</v>
      </c>
      <c r="G27" s="73">
        <f t="shared" si="2"/>
        <v>248</v>
      </c>
      <c r="H27" s="21">
        <v>0.90580000000000005</v>
      </c>
      <c r="I27" s="21">
        <v>0.9294</v>
      </c>
      <c r="J27" s="21">
        <v>0.68120000000000003</v>
      </c>
      <c r="K27" s="21">
        <v>0.4713</v>
      </c>
      <c r="L27" s="21">
        <v>0.81820000000000004</v>
      </c>
      <c r="M27" s="21" t="s">
        <v>103</v>
      </c>
      <c r="N27" s="16">
        <v>12</v>
      </c>
      <c r="O27" s="61">
        <f t="shared" si="3"/>
        <v>1</v>
      </c>
      <c r="P27" s="16">
        <v>5</v>
      </c>
      <c r="Q27" s="32">
        <f t="shared" si="4"/>
        <v>375.6</v>
      </c>
    </row>
    <row r="28" spans="2:17" s="31" customFormat="1" ht="13.5" customHeight="1" x14ac:dyDescent="0.25">
      <c r="B28" s="86" t="s">
        <v>80</v>
      </c>
      <c r="C28" s="87" t="str">
        <f t="shared" si="0"/>
        <v>0%</v>
      </c>
      <c r="D28" s="88">
        <f t="shared" si="1"/>
        <v>0.81707317073170727</v>
      </c>
      <c r="E28" s="89">
        <v>656</v>
      </c>
      <c r="F28" s="89">
        <v>536</v>
      </c>
      <c r="G28" s="89">
        <f t="shared" si="2"/>
        <v>120</v>
      </c>
      <c r="H28" s="90">
        <v>0.98060000000000003</v>
      </c>
      <c r="I28" s="90">
        <v>0.625</v>
      </c>
      <c r="J28" s="90">
        <v>0.75229999999999997</v>
      </c>
      <c r="K28" s="90">
        <v>0.8246</v>
      </c>
      <c r="L28" s="90">
        <v>0.93879999999999997</v>
      </c>
      <c r="M28" s="90">
        <v>1</v>
      </c>
      <c r="N28" s="91">
        <v>12</v>
      </c>
      <c r="O28" s="92">
        <f t="shared" si="3"/>
        <v>1</v>
      </c>
      <c r="P28" s="91">
        <v>37</v>
      </c>
      <c r="Q28" s="93">
        <f t="shared" si="4"/>
        <v>14.486486486486486</v>
      </c>
    </row>
    <row r="29" spans="2:17" s="59" customFormat="1" ht="13.5" customHeight="1" x14ac:dyDescent="0.25">
      <c r="B29" s="94" t="s">
        <v>107</v>
      </c>
      <c r="C29" s="95"/>
      <c r="D29" s="96">
        <f t="shared" ref="D29" si="5">+F29/E29</f>
        <v>0.9780382442678911</v>
      </c>
      <c r="E29" s="97">
        <f>SUM(E8:E28)</f>
        <v>33103</v>
      </c>
      <c r="F29" s="97">
        <f t="shared" ref="F29:G29" si="6">SUM(F8:F28)</f>
        <v>32376</v>
      </c>
      <c r="G29" s="97">
        <f t="shared" si="6"/>
        <v>727</v>
      </c>
      <c r="H29" s="98"/>
      <c r="I29" s="98"/>
      <c r="J29" s="98"/>
      <c r="K29" s="98"/>
      <c r="L29" s="98"/>
      <c r="M29" s="98"/>
      <c r="N29" s="99"/>
      <c r="O29" s="100"/>
      <c r="P29" s="99">
        <f>SUM(P8:P28)</f>
        <v>294</v>
      </c>
      <c r="Q29" s="101">
        <f>+F29/P29</f>
        <v>110.12244897959184</v>
      </c>
    </row>
    <row r="30" spans="2:17" s="9" customFormat="1" ht="12" customHeight="1" x14ac:dyDescent="0.25">
      <c r="B30" s="15"/>
      <c r="C30" s="29"/>
      <c r="D30" s="81"/>
      <c r="E30" s="74"/>
      <c r="F30" s="74"/>
      <c r="G30" s="74"/>
      <c r="H30" s="20"/>
      <c r="I30" s="20"/>
      <c r="J30" s="20"/>
      <c r="K30" s="20"/>
      <c r="L30" s="20"/>
      <c r="M30" s="20"/>
      <c r="N30" s="20"/>
      <c r="O30" s="20"/>
      <c r="P30" s="7"/>
      <c r="Q30" s="8"/>
    </row>
    <row r="31" spans="2:17" s="2" customFormat="1" x14ac:dyDescent="0.25">
      <c r="B31" s="26"/>
      <c r="C31" s="26"/>
      <c r="D31" s="75"/>
      <c r="E31" s="75"/>
      <c r="F31" s="75"/>
      <c r="G31" s="75"/>
      <c r="H31" s="11"/>
      <c r="I31" s="11"/>
      <c r="J31" s="11"/>
      <c r="K31" s="11"/>
      <c r="L31" s="11"/>
      <c r="M31" s="11"/>
      <c r="N31" s="11"/>
      <c r="O31" s="11"/>
    </row>
    <row r="32" spans="2:17" s="2" customFormat="1" x14ac:dyDescent="0.25">
      <c r="B32" s="26"/>
      <c r="C32" s="26"/>
      <c r="D32" s="75"/>
      <c r="E32" s="76"/>
      <c r="F32" s="76"/>
      <c r="G32" s="42"/>
      <c r="H32" s="18"/>
      <c r="I32" s="18"/>
      <c r="J32" s="18"/>
      <c r="K32" s="18"/>
      <c r="L32" s="18"/>
      <c r="M32" s="18"/>
      <c r="N32" s="18"/>
      <c r="O32" s="18"/>
    </row>
    <row r="33" spans="2:15" s="2" customFormat="1" x14ac:dyDescent="0.25">
      <c r="B33" s="1"/>
      <c r="C33" s="30"/>
      <c r="D33" s="75"/>
      <c r="E33" s="77"/>
      <c r="F33" s="77"/>
      <c r="G33" s="76"/>
      <c r="H33" s="18"/>
      <c r="I33" s="18"/>
      <c r="J33" s="18"/>
      <c r="K33" s="18"/>
      <c r="L33" s="18"/>
      <c r="M33" s="18"/>
      <c r="N33" s="18"/>
      <c r="O33" s="18"/>
    </row>
    <row r="34" spans="2:15" s="2" customFormat="1" x14ac:dyDescent="0.25">
      <c r="B34" s="1"/>
      <c r="C34" s="30"/>
      <c r="D34" s="75"/>
      <c r="E34" s="42"/>
      <c r="F34" s="42"/>
      <c r="G34" s="42"/>
      <c r="N34" s="18"/>
      <c r="O34" s="18"/>
    </row>
    <row r="35" spans="2:15" s="2" customFormat="1" x14ac:dyDescent="0.25">
      <c r="B35" s="1"/>
      <c r="C35" s="30"/>
      <c r="D35" s="75"/>
      <c r="E35" s="42"/>
      <c r="F35" s="42"/>
      <c r="G35" s="42"/>
      <c r="H35" s="83"/>
      <c r="I35" s="83"/>
      <c r="J35" s="83"/>
      <c r="N35" s="18"/>
      <c r="O35" s="18"/>
    </row>
    <row r="36" spans="2:15" s="2" customFormat="1" x14ac:dyDescent="0.25">
      <c r="B36" s="1"/>
      <c r="C36" s="30"/>
      <c r="D36" s="75"/>
      <c r="E36" s="42"/>
      <c r="F36" s="42"/>
      <c r="G36" s="42"/>
      <c r="H36" s="83"/>
      <c r="I36" s="83"/>
      <c r="J36" s="83"/>
      <c r="K36" s="39"/>
      <c r="L36" s="39"/>
      <c r="M36" s="39"/>
      <c r="N36" s="18"/>
      <c r="O36" s="18"/>
    </row>
    <row r="37" spans="2:15" s="2" customFormat="1" x14ac:dyDescent="0.25">
      <c r="B37" s="1"/>
      <c r="C37" s="30"/>
      <c r="D37" s="75"/>
      <c r="E37" s="42"/>
      <c r="F37" s="42"/>
      <c r="G37" s="42"/>
      <c r="H37" s="75"/>
      <c r="I37" s="75"/>
      <c r="J37" s="75"/>
      <c r="K37" s="18"/>
      <c r="L37" s="18"/>
      <c r="M37" s="18"/>
      <c r="N37" s="18"/>
      <c r="O37" s="18"/>
    </row>
    <row r="38" spans="2:15" s="2" customFormat="1" x14ac:dyDescent="0.25">
      <c r="B38" s="1"/>
      <c r="C38" s="30"/>
      <c r="D38" s="75"/>
      <c r="E38" s="42"/>
      <c r="F38" s="42"/>
      <c r="G38" s="42"/>
      <c r="H38" s="75"/>
      <c r="I38" s="75"/>
      <c r="J38" s="75"/>
      <c r="K38" s="18"/>
      <c r="L38" s="18"/>
      <c r="M38" s="18"/>
      <c r="N38" s="18"/>
      <c r="O38" s="18"/>
    </row>
    <row r="39" spans="2:15" s="2" customFormat="1" x14ac:dyDescent="0.25">
      <c r="B39" s="1"/>
      <c r="C39" s="30"/>
      <c r="D39" s="75"/>
      <c r="E39" s="42"/>
      <c r="F39" s="42"/>
      <c r="G39" s="42"/>
      <c r="H39" s="42"/>
      <c r="I39" s="42"/>
      <c r="J39" s="42"/>
      <c r="K39" s="18"/>
      <c r="L39" s="18"/>
      <c r="M39" s="18"/>
      <c r="N39" s="18"/>
      <c r="O39" s="18"/>
    </row>
    <row r="40" spans="2:15" s="2" customFormat="1" x14ac:dyDescent="0.25">
      <c r="B40" s="1"/>
      <c r="C40" s="30"/>
      <c r="D40" s="75"/>
      <c r="E40" s="42"/>
      <c r="F40" s="42"/>
      <c r="G40" s="42"/>
      <c r="H40" s="42"/>
      <c r="I40" s="42"/>
      <c r="J40" s="42"/>
      <c r="K40" s="18"/>
      <c r="L40" s="18"/>
      <c r="M40" s="18"/>
      <c r="N40" s="18"/>
      <c r="O40" s="18"/>
    </row>
    <row r="41" spans="2:15" s="2" customFormat="1" x14ac:dyDescent="0.25">
      <c r="B41" s="1"/>
      <c r="C41" s="30"/>
      <c r="D41" s="75"/>
      <c r="E41" s="84"/>
      <c r="F41" s="84"/>
      <c r="G41" s="84"/>
      <c r="H41" s="84"/>
      <c r="I41" s="84"/>
      <c r="J41" s="84"/>
      <c r="K41" s="84"/>
      <c r="L41" s="18"/>
      <c r="M41" s="18"/>
      <c r="N41" s="18"/>
      <c r="O41" s="18"/>
    </row>
    <row r="42" spans="2:15" s="2" customFormat="1" x14ac:dyDescent="0.25">
      <c r="B42" s="1"/>
      <c r="C42" s="30"/>
      <c r="D42" s="75"/>
      <c r="E42" s="84"/>
      <c r="F42" s="84"/>
      <c r="G42" s="84"/>
      <c r="H42" s="84"/>
      <c r="I42" s="84"/>
      <c r="J42" s="84"/>
      <c r="K42" s="84"/>
      <c r="L42" s="18"/>
      <c r="M42" s="18"/>
      <c r="N42" s="18"/>
      <c r="O42" s="18"/>
    </row>
    <row r="43" spans="2:15" s="2" customFormat="1" x14ac:dyDescent="0.25">
      <c r="B43" s="1"/>
      <c r="C43" s="30"/>
      <c r="D43" s="75"/>
      <c r="E43" s="76"/>
      <c r="F43" s="76"/>
      <c r="G43" s="76"/>
      <c r="H43" s="76"/>
      <c r="I43" s="76"/>
      <c r="J43" s="76"/>
      <c r="K43" s="76"/>
      <c r="L43" s="18"/>
      <c r="M43" s="18"/>
      <c r="N43" s="18"/>
      <c r="O43" s="18"/>
    </row>
    <row r="44" spans="2:15" s="2" customFormat="1" x14ac:dyDescent="0.25">
      <c r="B44" s="1"/>
      <c r="C44" s="30"/>
      <c r="D44" s="75"/>
      <c r="E44" s="42"/>
      <c r="F44" s="42"/>
      <c r="G44" s="42"/>
      <c r="H44" s="18"/>
      <c r="I44" s="18"/>
      <c r="J44" s="18"/>
      <c r="K44" s="18"/>
      <c r="L44" s="18"/>
      <c r="M44" s="18"/>
      <c r="N44" s="18"/>
      <c r="O44" s="18"/>
    </row>
    <row r="45" spans="2:15" s="2" customFormat="1" x14ac:dyDescent="0.25">
      <c r="B45" s="1"/>
      <c r="C45" s="30"/>
      <c r="D45" s="75"/>
      <c r="E45" s="42"/>
      <c r="F45" s="42"/>
      <c r="G45" s="42"/>
      <c r="H45" s="18"/>
      <c r="I45" s="18"/>
      <c r="J45" s="18"/>
      <c r="K45" s="18"/>
      <c r="L45" s="18"/>
      <c r="M45" s="18"/>
      <c r="N45" s="18"/>
      <c r="O45" s="18"/>
    </row>
    <row r="46" spans="2:15" s="2" customFormat="1" x14ac:dyDescent="0.25">
      <c r="B46" s="1"/>
      <c r="C46" s="30"/>
      <c r="D46" s="75"/>
      <c r="E46" s="42"/>
      <c r="F46" s="42"/>
      <c r="G46" s="42"/>
      <c r="H46" s="18"/>
      <c r="I46" s="18"/>
      <c r="J46" s="18"/>
      <c r="K46" s="18"/>
      <c r="L46" s="18"/>
      <c r="M46" s="18"/>
      <c r="N46" s="18"/>
      <c r="O46" s="18"/>
    </row>
    <row r="47" spans="2:15" s="2" customFormat="1" x14ac:dyDescent="0.25">
      <c r="B47" s="1"/>
      <c r="C47" s="30"/>
      <c r="D47" s="75"/>
      <c r="E47" s="42"/>
      <c r="F47" s="42"/>
      <c r="G47" s="42"/>
      <c r="H47" s="18"/>
      <c r="I47" s="18"/>
      <c r="J47" s="18"/>
      <c r="K47" s="18"/>
      <c r="L47" s="18"/>
      <c r="M47" s="18"/>
      <c r="N47" s="18"/>
      <c r="O47" s="18"/>
    </row>
    <row r="48" spans="2:15" s="2" customFormat="1" x14ac:dyDescent="0.25">
      <c r="B48" s="1"/>
      <c r="C48" s="30"/>
      <c r="D48" s="75"/>
      <c r="E48" s="42"/>
      <c r="F48" s="42"/>
      <c r="G48" s="42"/>
      <c r="H48" s="18"/>
      <c r="I48" s="18"/>
      <c r="J48" s="18"/>
      <c r="K48" s="18"/>
      <c r="L48" s="18"/>
      <c r="M48" s="18"/>
      <c r="N48" s="18"/>
      <c r="O48" s="18"/>
    </row>
    <row r="49" spans="2:15" s="2" customFormat="1" x14ac:dyDescent="0.25">
      <c r="B49" s="1"/>
      <c r="C49" s="30"/>
      <c r="D49" s="75"/>
      <c r="E49" s="42"/>
      <c r="F49" s="42"/>
      <c r="G49" s="42"/>
      <c r="H49" s="18"/>
      <c r="I49" s="18"/>
      <c r="J49" s="18"/>
      <c r="K49" s="18"/>
      <c r="L49" s="18"/>
      <c r="M49" s="18"/>
      <c r="N49" s="18"/>
      <c r="O49" s="18"/>
    </row>
    <row r="50" spans="2:15" s="2" customFormat="1" x14ac:dyDescent="0.25">
      <c r="B50" s="1"/>
      <c r="C50" s="30"/>
      <c r="D50" s="75"/>
      <c r="E50" s="42"/>
      <c r="F50" s="42"/>
      <c r="G50" s="42"/>
      <c r="H50" s="18"/>
      <c r="I50" s="18"/>
      <c r="J50" s="18"/>
      <c r="K50" s="18"/>
      <c r="L50" s="18"/>
      <c r="M50" s="18"/>
      <c r="N50" s="18"/>
      <c r="O50" s="18"/>
    </row>
    <row r="51" spans="2:15" s="2" customFormat="1" x14ac:dyDescent="0.25">
      <c r="B51" s="1"/>
      <c r="C51" s="30"/>
      <c r="D51" s="75"/>
      <c r="E51" s="42"/>
      <c r="F51" s="42"/>
      <c r="G51" s="42"/>
      <c r="H51" s="18"/>
      <c r="I51" s="18"/>
      <c r="J51" s="18"/>
      <c r="K51" s="18"/>
      <c r="L51" s="18"/>
      <c r="M51" s="18"/>
      <c r="N51" s="18"/>
      <c r="O51" s="18"/>
    </row>
    <row r="52" spans="2:15" s="2" customFormat="1" x14ac:dyDescent="0.25">
      <c r="B52" s="1"/>
      <c r="C52" s="30"/>
      <c r="D52" s="75"/>
      <c r="E52" s="42"/>
      <c r="F52" s="42"/>
      <c r="G52" s="42"/>
      <c r="H52" s="18"/>
      <c r="I52" s="18"/>
      <c r="J52" s="18"/>
      <c r="K52" s="18"/>
      <c r="L52" s="18"/>
      <c r="M52" s="18"/>
      <c r="N52" s="18"/>
      <c r="O52" s="18"/>
    </row>
    <row r="53" spans="2:15" s="2" customFormat="1" x14ac:dyDescent="0.25">
      <c r="B53" s="1"/>
      <c r="C53" s="30"/>
      <c r="D53" s="75"/>
      <c r="E53" s="42"/>
      <c r="F53" s="42"/>
      <c r="G53" s="42"/>
      <c r="H53" s="18"/>
      <c r="I53" s="18"/>
      <c r="J53" s="18"/>
      <c r="K53" s="18"/>
      <c r="L53" s="18"/>
      <c r="M53" s="18"/>
      <c r="N53" s="18"/>
      <c r="O53" s="18"/>
    </row>
    <row r="54" spans="2:15" s="2" customFormat="1" x14ac:dyDescent="0.25">
      <c r="B54" s="1"/>
      <c r="C54" s="30"/>
      <c r="D54" s="75"/>
      <c r="E54" s="42"/>
      <c r="F54" s="42"/>
      <c r="G54" s="42"/>
      <c r="H54" s="18"/>
      <c r="I54" s="18"/>
      <c r="J54" s="18"/>
      <c r="K54" s="18"/>
      <c r="L54" s="18"/>
      <c r="M54" s="18"/>
      <c r="N54" s="18"/>
      <c r="O54" s="18"/>
    </row>
    <row r="55" spans="2:15" s="2" customFormat="1" x14ac:dyDescent="0.25">
      <c r="B55" s="1"/>
      <c r="C55" s="30"/>
      <c r="D55" s="75"/>
      <c r="E55" s="42"/>
      <c r="F55" s="42"/>
      <c r="G55" s="42"/>
      <c r="H55" s="18"/>
      <c r="I55" s="18"/>
      <c r="J55" s="18"/>
      <c r="K55" s="18"/>
      <c r="L55" s="18"/>
      <c r="M55" s="18"/>
      <c r="N55" s="18"/>
      <c r="O55" s="18"/>
    </row>
    <row r="56" spans="2:15" s="2" customFormat="1" x14ac:dyDescent="0.25">
      <c r="B56" s="1"/>
      <c r="C56" s="30"/>
      <c r="D56" s="75"/>
      <c r="E56" s="42"/>
      <c r="F56" s="42"/>
      <c r="G56" s="42"/>
      <c r="H56" s="18"/>
      <c r="I56" s="18"/>
      <c r="J56" s="18"/>
      <c r="K56" s="18"/>
      <c r="L56" s="18"/>
      <c r="M56" s="18"/>
      <c r="N56" s="18"/>
      <c r="O56" s="18"/>
    </row>
    <row r="57" spans="2:15" s="2" customFormat="1" x14ac:dyDescent="0.25">
      <c r="B57" s="1"/>
      <c r="C57" s="30"/>
      <c r="D57" s="75"/>
      <c r="E57" s="42"/>
      <c r="F57" s="42"/>
      <c r="G57" s="42"/>
      <c r="H57" s="18"/>
      <c r="I57" s="18"/>
      <c r="J57" s="18"/>
      <c r="K57" s="18"/>
      <c r="L57" s="18"/>
      <c r="M57" s="18"/>
      <c r="N57" s="18"/>
      <c r="O57" s="18"/>
    </row>
    <row r="58" spans="2:15" s="2" customFormat="1" x14ac:dyDescent="0.25">
      <c r="B58" s="1"/>
      <c r="C58" s="30"/>
      <c r="D58" s="75"/>
      <c r="E58" s="42"/>
      <c r="F58" s="42"/>
      <c r="G58" s="42"/>
      <c r="H58" s="18"/>
      <c r="I58" s="18"/>
      <c r="J58" s="18"/>
      <c r="K58" s="18"/>
      <c r="L58" s="18"/>
      <c r="M58" s="18"/>
      <c r="N58" s="18"/>
      <c r="O58" s="18"/>
    </row>
    <row r="59" spans="2:15" s="2" customFormat="1" x14ac:dyDescent="0.25">
      <c r="B59" s="1"/>
      <c r="C59" s="30"/>
      <c r="D59" s="75"/>
      <c r="E59" s="42"/>
      <c r="F59" s="42"/>
      <c r="G59" s="42"/>
      <c r="H59" s="18"/>
      <c r="I59" s="18"/>
      <c r="J59" s="18"/>
      <c r="K59" s="18"/>
      <c r="L59" s="18"/>
      <c r="M59" s="18"/>
      <c r="N59" s="18"/>
      <c r="O59" s="18"/>
    </row>
    <row r="60" spans="2:15" s="2" customFormat="1" x14ac:dyDescent="0.25">
      <c r="B60" s="1"/>
      <c r="C60" s="30"/>
      <c r="D60" s="75"/>
      <c r="E60" s="42"/>
      <c r="F60" s="42"/>
      <c r="G60" s="42"/>
      <c r="H60" s="18"/>
      <c r="I60" s="18"/>
      <c r="J60" s="18"/>
      <c r="K60" s="18"/>
      <c r="L60" s="18"/>
      <c r="M60" s="18"/>
      <c r="N60" s="18"/>
      <c r="O60" s="18"/>
    </row>
    <row r="61" spans="2:15" s="2" customFormat="1" x14ac:dyDescent="0.25">
      <c r="B61" s="1"/>
      <c r="C61" s="30"/>
      <c r="D61" s="75"/>
      <c r="E61" s="42"/>
      <c r="F61" s="42"/>
      <c r="G61" s="42"/>
      <c r="H61" s="18"/>
      <c r="I61" s="18"/>
      <c r="J61" s="18"/>
      <c r="K61" s="18"/>
      <c r="L61" s="18"/>
      <c r="M61" s="18"/>
      <c r="N61" s="18"/>
      <c r="O61" s="18"/>
    </row>
    <row r="62" spans="2:15" s="2" customFormat="1" x14ac:dyDescent="0.25">
      <c r="B62" s="1"/>
      <c r="C62" s="30"/>
      <c r="D62" s="75"/>
      <c r="E62" s="42"/>
      <c r="F62" s="42"/>
      <c r="G62" s="42"/>
      <c r="H62" s="18"/>
      <c r="I62" s="18"/>
      <c r="J62" s="18"/>
      <c r="K62" s="18"/>
      <c r="L62" s="18"/>
      <c r="M62" s="18"/>
      <c r="N62" s="18"/>
      <c r="O62" s="18"/>
    </row>
    <row r="63" spans="2:15" s="2" customFormat="1" x14ac:dyDescent="0.25">
      <c r="B63" s="1"/>
      <c r="C63" s="30"/>
      <c r="D63" s="75"/>
      <c r="E63" s="42"/>
      <c r="F63" s="42"/>
      <c r="G63" s="42"/>
      <c r="H63" s="18"/>
      <c r="I63" s="18"/>
      <c r="J63" s="18"/>
      <c r="K63" s="18"/>
      <c r="L63" s="18"/>
      <c r="M63" s="18"/>
      <c r="N63" s="18"/>
      <c r="O63" s="18"/>
    </row>
    <row r="64" spans="2:15" s="2" customFormat="1" x14ac:dyDescent="0.25">
      <c r="B64" s="1"/>
      <c r="C64" s="30"/>
      <c r="D64" s="75"/>
      <c r="E64" s="42"/>
      <c r="F64" s="42"/>
      <c r="G64" s="42"/>
      <c r="H64" s="18"/>
      <c r="I64" s="18"/>
      <c r="J64" s="18"/>
      <c r="K64" s="18"/>
      <c r="L64" s="18"/>
      <c r="M64" s="18"/>
      <c r="N64" s="18"/>
      <c r="O64" s="18"/>
    </row>
    <row r="65" spans="2:15" s="2" customFormat="1" x14ac:dyDescent="0.25">
      <c r="B65" s="1"/>
      <c r="C65" s="30"/>
      <c r="D65" s="75"/>
      <c r="E65" s="42"/>
      <c r="F65" s="42"/>
      <c r="G65" s="42"/>
      <c r="H65" s="18"/>
      <c r="I65" s="18"/>
      <c r="J65" s="18"/>
      <c r="K65" s="18"/>
      <c r="L65" s="18"/>
      <c r="M65" s="18"/>
      <c r="N65" s="18"/>
      <c r="O65" s="18"/>
    </row>
    <row r="66" spans="2:15" s="2" customFormat="1" x14ac:dyDescent="0.25">
      <c r="B66" s="1"/>
      <c r="C66" s="30"/>
      <c r="D66" s="75"/>
      <c r="E66" s="42"/>
      <c r="F66" s="42"/>
      <c r="G66" s="42"/>
      <c r="H66" s="18"/>
      <c r="I66" s="18"/>
      <c r="J66" s="18"/>
      <c r="K66" s="18"/>
      <c r="L66" s="18"/>
      <c r="M66" s="18"/>
      <c r="N66" s="18"/>
      <c r="O66" s="18"/>
    </row>
    <row r="67" spans="2:15" s="2" customFormat="1" x14ac:dyDescent="0.25">
      <c r="B67" s="1"/>
      <c r="C67" s="30"/>
      <c r="D67" s="75"/>
      <c r="E67" s="42"/>
      <c r="F67" s="42"/>
      <c r="G67" s="42"/>
      <c r="H67" s="18"/>
      <c r="I67" s="18"/>
      <c r="J67" s="18"/>
      <c r="K67" s="18"/>
      <c r="L67" s="18"/>
      <c r="M67" s="18"/>
      <c r="N67" s="18"/>
      <c r="O67" s="18"/>
    </row>
    <row r="68" spans="2:15" s="2" customFormat="1" x14ac:dyDescent="0.25">
      <c r="B68" s="1"/>
      <c r="C68" s="30"/>
      <c r="D68" s="75"/>
      <c r="E68" s="42"/>
      <c r="F68" s="42"/>
      <c r="G68" s="42"/>
      <c r="H68" s="18"/>
      <c r="I68" s="18"/>
      <c r="J68" s="18"/>
      <c r="K68" s="18"/>
      <c r="L68" s="18"/>
      <c r="M68" s="18"/>
      <c r="N68" s="18"/>
      <c r="O68" s="18"/>
    </row>
    <row r="69" spans="2:15" s="2" customFormat="1" x14ac:dyDescent="0.25">
      <c r="B69" s="1"/>
      <c r="C69" s="30"/>
      <c r="D69" s="75"/>
      <c r="E69" s="42"/>
      <c r="F69" s="42"/>
      <c r="G69" s="42"/>
      <c r="H69" s="18"/>
      <c r="I69" s="18"/>
      <c r="J69" s="18"/>
      <c r="K69" s="18"/>
      <c r="L69" s="18"/>
      <c r="M69" s="18"/>
      <c r="N69" s="18"/>
      <c r="O69" s="18"/>
    </row>
    <row r="70" spans="2:15" s="2" customFormat="1" x14ac:dyDescent="0.25">
      <c r="B70" s="1"/>
      <c r="C70" s="30"/>
      <c r="D70" s="75"/>
      <c r="E70" s="42"/>
      <c r="F70" s="42"/>
      <c r="G70" s="42"/>
      <c r="H70" s="18"/>
      <c r="I70" s="18"/>
      <c r="J70" s="18"/>
      <c r="K70" s="18"/>
      <c r="L70" s="18"/>
      <c r="M70" s="18"/>
      <c r="N70" s="18"/>
      <c r="O70" s="18"/>
    </row>
    <row r="71" spans="2:15" s="2" customFormat="1" x14ac:dyDescent="0.25">
      <c r="B71" s="1"/>
      <c r="C71" s="30"/>
      <c r="D71" s="75"/>
      <c r="E71" s="42"/>
      <c r="F71" s="42"/>
      <c r="G71" s="42"/>
      <c r="H71" s="18"/>
      <c r="I71" s="18"/>
      <c r="J71" s="18"/>
      <c r="K71" s="18"/>
      <c r="L71" s="18"/>
      <c r="M71" s="18"/>
      <c r="N71" s="18"/>
      <c r="O71" s="18"/>
    </row>
    <row r="72" spans="2:15" s="2" customFormat="1" x14ac:dyDescent="0.25">
      <c r="B72" s="1"/>
      <c r="C72" s="30"/>
      <c r="D72" s="75"/>
      <c r="E72" s="42"/>
      <c r="F72" s="42"/>
      <c r="G72" s="42"/>
      <c r="H72" s="18"/>
      <c r="I72" s="18"/>
      <c r="J72" s="18"/>
      <c r="K72" s="18"/>
      <c r="L72" s="18"/>
      <c r="M72" s="18"/>
      <c r="N72" s="18"/>
      <c r="O72" s="18"/>
    </row>
    <row r="73" spans="2:15" s="2" customFormat="1" x14ac:dyDescent="0.25">
      <c r="B73" s="1"/>
      <c r="C73" s="30"/>
      <c r="D73" s="75"/>
      <c r="E73" s="42"/>
      <c r="F73" s="42"/>
      <c r="G73" s="42"/>
      <c r="H73" s="18"/>
      <c r="I73" s="18"/>
      <c r="J73" s="18"/>
      <c r="K73" s="18"/>
      <c r="L73" s="18"/>
      <c r="M73" s="18"/>
      <c r="N73" s="18"/>
      <c r="O73" s="18"/>
    </row>
    <row r="74" spans="2:15" s="2" customFormat="1" x14ac:dyDescent="0.25">
      <c r="B74" s="1"/>
      <c r="C74" s="30"/>
      <c r="D74" s="75"/>
      <c r="E74" s="42"/>
      <c r="F74" s="42"/>
      <c r="G74" s="42"/>
      <c r="H74" s="18"/>
      <c r="I74" s="18"/>
      <c r="J74" s="18"/>
      <c r="K74" s="18"/>
      <c r="L74" s="18"/>
      <c r="M74" s="18"/>
      <c r="N74" s="18"/>
      <c r="O74" s="18"/>
    </row>
    <row r="75" spans="2:15" s="2" customFormat="1" x14ac:dyDescent="0.25">
      <c r="B75" s="1"/>
      <c r="C75" s="30"/>
      <c r="D75" s="75"/>
      <c r="E75" s="42"/>
      <c r="F75" s="42"/>
      <c r="G75" s="42"/>
      <c r="H75" s="18"/>
      <c r="I75" s="18"/>
      <c r="J75" s="18"/>
      <c r="K75" s="18"/>
      <c r="L75" s="18"/>
      <c r="M75" s="18"/>
      <c r="N75" s="18"/>
      <c r="O75" s="18"/>
    </row>
    <row r="76" spans="2:15" s="2" customFormat="1" x14ac:dyDescent="0.25">
      <c r="B76" s="1"/>
      <c r="C76" s="30"/>
      <c r="D76" s="75"/>
      <c r="E76" s="42"/>
      <c r="F76" s="42"/>
      <c r="G76" s="42"/>
      <c r="H76" s="18"/>
      <c r="I76" s="18"/>
      <c r="J76" s="18"/>
      <c r="K76" s="18"/>
      <c r="L76" s="18"/>
      <c r="M76" s="18"/>
      <c r="N76" s="18"/>
      <c r="O76" s="18"/>
    </row>
    <row r="77" spans="2:15" s="2" customFormat="1" x14ac:dyDescent="0.25">
      <c r="B77" s="1"/>
      <c r="C77" s="30"/>
      <c r="D77" s="75"/>
      <c r="E77" s="42"/>
      <c r="F77" s="42"/>
      <c r="G77" s="42"/>
      <c r="H77" s="18"/>
      <c r="I77" s="18"/>
      <c r="J77" s="18"/>
      <c r="K77" s="18"/>
      <c r="L77" s="18"/>
      <c r="M77" s="18"/>
      <c r="N77" s="18"/>
      <c r="O77" s="18"/>
    </row>
    <row r="78" spans="2:15" s="2" customFormat="1" x14ac:dyDescent="0.25">
      <c r="B78" s="1"/>
      <c r="C78" s="30"/>
      <c r="D78" s="75"/>
      <c r="E78" s="42"/>
      <c r="F78" s="42"/>
      <c r="G78" s="42"/>
      <c r="H78" s="18"/>
      <c r="I78" s="18"/>
      <c r="J78" s="18"/>
      <c r="K78" s="18"/>
      <c r="L78" s="18"/>
      <c r="M78" s="18"/>
      <c r="N78" s="18"/>
      <c r="O78" s="18"/>
    </row>
    <row r="79" spans="2:15" s="2" customFormat="1" x14ac:dyDescent="0.25">
      <c r="B79" s="1"/>
      <c r="C79" s="30"/>
      <c r="D79" s="75"/>
      <c r="E79" s="42"/>
      <c r="F79" s="42"/>
      <c r="G79" s="42"/>
      <c r="H79" s="18"/>
      <c r="I79" s="18"/>
      <c r="J79" s="18"/>
      <c r="K79" s="18"/>
      <c r="L79" s="18"/>
      <c r="M79" s="18"/>
      <c r="N79" s="18"/>
      <c r="O79" s="18"/>
    </row>
    <row r="80" spans="2:15" s="2" customFormat="1" x14ac:dyDescent="0.25">
      <c r="B80" s="1"/>
      <c r="C80" s="30"/>
      <c r="D80" s="75"/>
      <c r="E80" s="42"/>
      <c r="F80" s="42"/>
      <c r="G80" s="42"/>
      <c r="H80" s="18"/>
      <c r="I80" s="18"/>
      <c r="J80" s="18"/>
      <c r="K80" s="18"/>
      <c r="L80" s="18"/>
      <c r="M80" s="18"/>
      <c r="N80" s="18"/>
      <c r="O80" s="18"/>
    </row>
    <row r="81" spans="2:15" s="2" customFormat="1" x14ac:dyDescent="0.25">
      <c r="B81" s="1"/>
      <c r="C81" s="30"/>
      <c r="D81" s="75"/>
      <c r="E81" s="42"/>
      <c r="F81" s="42"/>
      <c r="G81" s="42"/>
      <c r="H81" s="18"/>
      <c r="I81" s="18"/>
      <c r="J81" s="18"/>
      <c r="K81" s="18"/>
      <c r="L81" s="18"/>
      <c r="M81" s="18"/>
      <c r="N81" s="18"/>
      <c r="O81" s="18"/>
    </row>
    <row r="82" spans="2:15" s="2" customFormat="1" x14ac:dyDescent="0.25">
      <c r="B82" s="1"/>
      <c r="C82" s="30"/>
      <c r="D82" s="75"/>
      <c r="E82" s="42"/>
      <c r="F82" s="42"/>
      <c r="G82" s="42"/>
      <c r="H82" s="18"/>
      <c r="I82" s="18"/>
      <c r="J82" s="18"/>
      <c r="K82" s="18"/>
      <c r="L82" s="18"/>
      <c r="M82" s="18"/>
      <c r="N82" s="18"/>
      <c r="O82" s="18"/>
    </row>
    <row r="83" spans="2:15" s="2" customFormat="1" x14ac:dyDescent="0.25">
      <c r="B83" s="1"/>
      <c r="C83" s="30"/>
      <c r="D83" s="75"/>
      <c r="E83" s="42"/>
      <c r="F83" s="42"/>
      <c r="G83" s="42"/>
      <c r="H83" s="18"/>
      <c r="I83" s="18"/>
      <c r="J83" s="18"/>
      <c r="K83" s="18"/>
      <c r="L83" s="18"/>
      <c r="M83" s="18"/>
      <c r="N83" s="18"/>
      <c r="O83" s="18"/>
    </row>
    <row r="84" spans="2:15" s="2" customFormat="1" x14ac:dyDescent="0.25">
      <c r="B84" s="1"/>
      <c r="C84" s="30"/>
      <c r="D84" s="75"/>
      <c r="E84" s="42"/>
      <c r="F84" s="42"/>
      <c r="G84" s="42"/>
      <c r="H84" s="18"/>
      <c r="I84" s="18"/>
      <c r="J84" s="18"/>
      <c r="K84" s="18"/>
      <c r="L84" s="18"/>
      <c r="M84" s="18"/>
      <c r="N84" s="18"/>
      <c r="O84" s="18"/>
    </row>
    <row r="85" spans="2:15" s="2" customFormat="1" x14ac:dyDescent="0.25">
      <c r="B85" s="1"/>
      <c r="C85" s="30"/>
      <c r="D85" s="75"/>
      <c r="E85" s="42"/>
      <c r="F85" s="42"/>
      <c r="G85" s="42"/>
      <c r="H85" s="18"/>
      <c r="I85" s="18"/>
      <c r="J85" s="18"/>
      <c r="K85" s="18"/>
      <c r="L85" s="18"/>
      <c r="M85" s="18"/>
      <c r="N85" s="18"/>
      <c r="O85" s="18"/>
    </row>
    <row r="86" spans="2:15" s="2" customFormat="1" x14ac:dyDescent="0.25">
      <c r="B86" s="1"/>
      <c r="C86" s="30"/>
      <c r="D86" s="75"/>
      <c r="E86" s="42"/>
      <c r="F86" s="42"/>
      <c r="G86" s="42"/>
      <c r="H86" s="18"/>
      <c r="I86" s="18"/>
      <c r="J86" s="18"/>
      <c r="K86" s="18"/>
      <c r="L86" s="18"/>
      <c r="M86" s="18"/>
      <c r="N86" s="18"/>
      <c r="O86" s="18"/>
    </row>
    <row r="87" spans="2:15" s="2" customFormat="1" x14ac:dyDescent="0.25">
      <c r="B87" s="1"/>
      <c r="C87" s="30"/>
      <c r="D87" s="75"/>
      <c r="E87" s="42"/>
      <c r="F87" s="42"/>
      <c r="G87" s="42"/>
      <c r="H87" s="18"/>
      <c r="I87" s="18"/>
      <c r="J87" s="18"/>
      <c r="K87" s="18"/>
      <c r="L87" s="18"/>
      <c r="M87" s="18"/>
      <c r="N87" s="18"/>
      <c r="O87" s="18"/>
    </row>
    <row r="88" spans="2:15" s="2" customFormat="1" x14ac:dyDescent="0.25">
      <c r="B88" s="1"/>
      <c r="C88" s="30"/>
      <c r="D88" s="75"/>
      <c r="E88" s="42"/>
      <c r="F88" s="42"/>
      <c r="G88" s="42"/>
      <c r="H88" s="18"/>
      <c r="I88" s="18"/>
      <c r="J88" s="18"/>
      <c r="K88" s="18"/>
      <c r="L88" s="18"/>
      <c r="M88" s="18"/>
      <c r="N88" s="18"/>
      <c r="O88" s="18"/>
    </row>
    <row r="89" spans="2:15" s="2" customFormat="1" x14ac:dyDescent="0.25">
      <c r="B89" s="1"/>
      <c r="C89" s="30"/>
      <c r="D89" s="75"/>
      <c r="E89" s="42"/>
      <c r="F89" s="42"/>
      <c r="G89" s="42"/>
      <c r="H89" s="18"/>
      <c r="I89" s="18"/>
      <c r="J89" s="18"/>
      <c r="K89" s="18"/>
      <c r="L89" s="18"/>
      <c r="M89" s="18"/>
      <c r="N89" s="18"/>
      <c r="O89" s="18"/>
    </row>
    <row r="90" spans="2:15" s="2" customFormat="1" x14ac:dyDescent="0.25">
      <c r="B90" s="1"/>
      <c r="C90" s="30"/>
      <c r="D90" s="75"/>
      <c r="E90" s="42"/>
      <c r="F90" s="42"/>
      <c r="G90" s="42"/>
      <c r="H90" s="18"/>
      <c r="I90" s="18"/>
      <c r="J90" s="18"/>
      <c r="K90" s="18"/>
      <c r="L90" s="18"/>
      <c r="M90" s="18"/>
      <c r="N90" s="18"/>
      <c r="O90" s="18"/>
    </row>
    <row r="91" spans="2:15" s="2" customFormat="1" x14ac:dyDescent="0.25">
      <c r="B91" s="1"/>
      <c r="C91" s="30"/>
      <c r="D91" s="75"/>
      <c r="E91" s="42"/>
      <c r="F91" s="42"/>
      <c r="G91" s="42"/>
      <c r="H91" s="18"/>
      <c r="I91" s="18"/>
      <c r="J91" s="18"/>
      <c r="K91" s="18"/>
      <c r="L91" s="18"/>
      <c r="M91" s="18"/>
      <c r="N91" s="18"/>
      <c r="O91" s="18"/>
    </row>
    <row r="92" spans="2:15" s="2" customFormat="1" x14ac:dyDescent="0.25">
      <c r="B92" s="1"/>
      <c r="C92" s="30"/>
      <c r="D92" s="75"/>
      <c r="E92" s="42"/>
      <c r="F92" s="42"/>
      <c r="G92" s="42"/>
      <c r="H92" s="18"/>
      <c r="I92" s="18"/>
      <c r="J92" s="18"/>
      <c r="K92" s="18"/>
      <c r="L92" s="18"/>
      <c r="M92" s="18"/>
      <c r="N92" s="18"/>
      <c r="O92" s="18"/>
    </row>
    <row r="93" spans="2:15" s="2" customFormat="1" x14ac:dyDescent="0.25">
      <c r="B93" s="1"/>
      <c r="C93" s="30"/>
      <c r="D93" s="75"/>
      <c r="E93" s="42"/>
      <c r="F93" s="42"/>
      <c r="G93" s="42"/>
      <c r="H93" s="18"/>
      <c r="I93" s="18"/>
      <c r="J93" s="18"/>
      <c r="K93" s="18"/>
      <c r="L93" s="18"/>
      <c r="M93" s="18"/>
      <c r="N93" s="18"/>
      <c r="O93" s="18"/>
    </row>
    <row r="94" spans="2:15" s="2" customFormat="1" x14ac:dyDescent="0.25">
      <c r="B94" s="1"/>
      <c r="C94" s="30"/>
      <c r="D94" s="75"/>
      <c r="E94" s="42"/>
      <c r="F94" s="42"/>
      <c r="G94" s="42"/>
      <c r="H94" s="18"/>
      <c r="I94" s="18"/>
      <c r="J94" s="18"/>
      <c r="K94" s="18"/>
      <c r="L94" s="18"/>
      <c r="M94" s="18"/>
      <c r="N94" s="18"/>
      <c r="O94" s="18"/>
    </row>
    <row r="95" spans="2:15" s="2" customFormat="1" x14ac:dyDescent="0.25">
      <c r="B95" s="1"/>
      <c r="C95" s="30"/>
      <c r="D95" s="75"/>
      <c r="E95" s="42"/>
      <c r="F95" s="42"/>
      <c r="G95" s="42"/>
      <c r="H95" s="18"/>
      <c r="I95" s="18"/>
      <c r="J95" s="18"/>
      <c r="K95" s="18"/>
      <c r="L95" s="18"/>
      <c r="M95" s="18"/>
      <c r="N95" s="18"/>
      <c r="O95" s="18"/>
    </row>
    <row r="96" spans="2:15" s="2" customFormat="1" x14ac:dyDescent="0.25">
      <c r="B96" s="1"/>
      <c r="C96" s="30"/>
      <c r="D96" s="75"/>
      <c r="E96" s="42"/>
      <c r="F96" s="42"/>
      <c r="G96" s="42"/>
      <c r="H96" s="18"/>
      <c r="I96" s="18"/>
      <c r="J96" s="18"/>
      <c r="K96" s="18"/>
      <c r="L96" s="18"/>
      <c r="M96" s="18"/>
      <c r="N96" s="18"/>
      <c r="O96" s="18"/>
    </row>
    <row r="97" spans="2:15" s="2" customFormat="1" x14ac:dyDescent="0.25">
      <c r="B97" s="1"/>
      <c r="C97" s="30"/>
      <c r="D97" s="75"/>
      <c r="E97" s="42"/>
      <c r="F97" s="42"/>
      <c r="G97" s="42"/>
      <c r="H97" s="18"/>
      <c r="I97" s="18"/>
      <c r="J97" s="18"/>
      <c r="K97" s="18"/>
      <c r="L97" s="18"/>
      <c r="M97" s="18"/>
      <c r="N97" s="18"/>
      <c r="O97" s="18"/>
    </row>
    <row r="98" spans="2:15" s="2" customFormat="1" x14ac:dyDescent="0.25">
      <c r="B98" s="1"/>
      <c r="C98" s="30"/>
      <c r="D98" s="75"/>
      <c r="E98" s="42"/>
      <c r="F98" s="42"/>
      <c r="G98" s="42"/>
      <c r="H98" s="18"/>
      <c r="I98" s="18"/>
      <c r="J98" s="18"/>
      <c r="K98" s="18"/>
      <c r="L98" s="18"/>
      <c r="M98" s="18"/>
      <c r="N98" s="18"/>
      <c r="O98" s="18"/>
    </row>
    <row r="99" spans="2:15" s="2" customFormat="1" x14ac:dyDescent="0.25">
      <c r="B99" s="1"/>
      <c r="C99" s="30"/>
      <c r="D99" s="75"/>
      <c r="E99" s="42"/>
      <c r="F99" s="42"/>
      <c r="G99" s="42"/>
      <c r="H99" s="18"/>
      <c r="I99" s="18"/>
      <c r="J99" s="18"/>
      <c r="K99" s="18"/>
      <c r="L99" s="18"/>
      <c r="M99" s="18"/>
      <c r="N99" s="18"/>
      <c r="O99" s="18"/>
    </row>
    <row r="100" spans="2:15" s="2" customFormat="1" x14ac:dyDescent="0.25">
      <c r="B100" s="1"/>
      <c r="C100" s="30"/>
      <c r="D100" s="75"/>
      <c r="E100" s="42"/>
      <c r="F100" s="42"/>
      <c r="G100" s="42"/>
      <c r="H100" s="18"/>
      <c r="I100" s="18"/>
      <c r="J100" s="18"/>
      <c r="K100" s="18"/>
      <c r="L100" s="18"/>
      <c r="M100" s="18"/>
      <c r="N100" s="18"/>
      <c r="O100" s="18"/>
    </row>
    <row r="101" spans="2:15" s="2" customFormat="1" x14ac:dyDescent="0.25">
      <c r="B101" s="1"/>
      <c r="C101" s="30"/>
      <c r="D101" s="75"/>
      <c r="E101" s="42"/>
      <c r="F101" s="42"/>
      <c r="G101" s="42"/>
      <c r="H101" s="18"/>
      <c r="I101" s="18"/>
      <c r="J101" s="18"/>
      <c r="K101" s="18"/>
      <c r="L101" s="18"/>
      <c r="M101" s="18"/>
      <c r="N101" s="18"/>
      <c r="O101" s="18"/>
    </row>
    <row r="102" spans="2:15" s="2" customFormat="1" x14ac:dyDescent="0.25">
      <c r="B102" s="1"/>
      <c r="C102" s="30"/>
      <c r="D102" s="75"/>
      <c r="E102" s="42"/>
      <c r="F102" s="42"/>
      <c r="G102" s="42"/>
      <c r="H102" s="18"/>
      <c r="I102" s="18"/>
      <c r="J102" s="18"/>
      <c r="K102" s="18"/>
      <c r="L102" s="18"/>
      <c r="M102" s="18"/>
      <c r="N102" s="18"/>
      <c r="O102" s="18"/>
    </row>
    <row r="103" spans="2:15" s="2" customFormat="1" x14ac:dyDescent="0.25">
      <c r="B103" s="1"/>
      <c r="C103" s="30"/>
      <c r="D103" s="75"/>
      <c r="E103" s="42"/>
      <c r="F103" s="42"/>
      <c r="G103" s="42"/>
      <c r="H103" s="18"/>
      <c r="I103" s="18"/>
      <c r="J103" s="18"/>
      <c r="K103" s="18"/>
      <c r="L103" s="18"/>
      <c r="M103" s="18"/>
      <c r="N103" s="18"/>
      <c r="O103" s="18"/>
    </row>
    <row r="104" spans="2:15" s="2" customFormat="1" x14ac:dyDescent="0.25">
      <c r="B104" s="1"/>
      <c r="C104" s="30"/>
      <c r="D104" s="75"/>
      <c r="E104" s="42"/>
      <c r="F104" s="42"/>
      <c r="G104" s="42"/>
      <c r="H104" s="18"/>
      <c r="I104" s="18"/>
      <c r="J104" s="18"/>
      <c r="K104" s="18"/>
      <c r="L104" s="18"/>
      <c r="M104" s="18"/>
      <c r="N104" s="18"/>
      <c r="O104" s="18"/>
    </row>
    <row r="105" spans="2:15" s="2" customFormat="1" x14ac:dyDescent="0.25">
      <c r="B105" s="1"/>
      <c r="C105" s="30"/>
      <c r="D105" s="75"/>
      <c r="E105" s="42"/>
      <c r="F105" s="42"/>
      <c r="G105" s="42"/>
      <c r="H105" s="18"/>
      <c r="I105" s="18"/>
      <c r="J105" s="18"/>
      <c r="K105" s="18"/>
      <c r="L105" s="18"/>
      <c r="M105" s="18"/>
      <c r="N105" s="18"/>
      <c r="O105" s="18"/>
    </row>
    <row r="106" spans="2:15" s="2" customFormat="1" x14ac:dyDescent="0.25">
      <c r="B106" s="1"/>
      <c r="C106" s="30"/>
      <c r="D106" s="75"/>
      <c r="E106" s="42"/>
      <c r="F106" s="42"/>
      <c r="G106" s="42"/>
      <c r="H106" s="18"/>
      <c r="I106" s="18"/>
      <c r="J106" s="18"/>
      <c r="K106" s="18"/>
      <c r="L106" s="18"/>
      <c r="M106" s="18"/>
      <c r="N106" s="18"/>
      <c r="O106" s="18"/>
    </row>
    <row r="107" spans="2:15" s="2" customFormat="1" x14ac:dyDescent="0.25">
      <c r="B107" s="1"/>
      <c r="C107" s="30"/>
      <c r="D107" s="75"/>
      <c r="E107" s="42"/>
      <c r="F107" s="42"/>
      <c r="G107" s="42"/>
      <c r="H107" s="18"/>
      <c r="I107" s="18"/>
      <c r="J107" s="18"/>
      <c r="K107" s="18"/>
      <c r="L107" s="18"/>
      <c r="M107" s="18"/>
      <c r="N107" s="18"/>
      <c r="O107" s="18"/>
    </row>
    <row r="108" spans="2:15" s="2" customFormat="1" x14ac:dyDescent="0.25">
      <c r="B108" s="1"/>
      <c r="C108" s="30"/>
      <c r="D108" s="75"/>
      <c r="E108" s="42"/>
      <c r="F108" s="42"/>
      <c r="G108" s="42"/>
      <c r="H108" s="18"/>
      <c r="I108" s="18"/>
      <c r="J108" s="18"/>
      <c r="K108" s="18"/>
      <c r="L108" s="18"/>
      <c r="M108" s="18"/>
      <c r="N108" s="18"/>
      <c r="O108" s="18"/>
    </row>
    <row r="109" spans="2:15" s="2" customFormat="1" x14ac:dyDescent="0.25">
      <c r="B109" s="1"/>
      <c r="C109" s="30"/>
      <c r="D109" s="75"/>
      <c r="E109" s="42"/>
      <c r="F109" s="42"/>
      <c r="G109" s="42"/>
      <c r="H109" s="18"/>
      <c r="I109" s="18"/>
      <c r="J109" s="18"/>
      <c r="K109" s="18"/>
      <c r="L109" s="18"/>
      <c r="M109" s="18"/>
      <c r="N109" s="18"/>
      <c r="O109" s="18"/>
    </row>
    <row r="110" spans="2:15" s="2" customFormat="1" x14ac:dyDescent="0.25">
      <c r="B110" s="1"/>
      <c r="C110" s="30"/>
      <c r="D110" s="75"/>
      <c r="E110" s="42"/>
      <c r="F110" s="42"/>
      <c r="G110" s="42"/>
      <c r="H110" s="18"/>
      <c r="I110" s="18"/>
      <c r="J110" s="18"/>
      <c r="K110" s="18"/>
      <c r="L110" s="18"/>
      <c r="M110" s="18"/>
      <c r="N110" s="18"/>
      <c r="O110" s="18"/>
    </row>
    <row r="111" spans="2:15" s="2" customFormat="1" x14ac:dyDescent="0.25">
      <c r="B111" s="1"/>
      <c r="C111" s="30"/>
      <c r="D111" s="75"/>
      <c r="E111" s="42"/>
      <c r="F111" s="42"/>
      <c r="G111" s="42"/>
      <c r="H111" s="18"/>
      <c r="I111" s="18"/>
      <c r="J111" s="18"/>
      <c r="K111" s="18"/>
      <c r="L111" s="18"/>
      <c r="M111" s="18"/>
      <c r="N111" s="18"/>
      <c r="O111" s="18"/>
    </row>
    <row r="112" spans="2:15" s="2" customFormat="1" x14ac:dyDescent="0.25">
      <c r="B112" s="1"/>
      <c r="C112" s="30"/>
      <c r="D112" s="75"/>
      <c r="E112" s="42"/>
      <c r="F112" s="42"/>
      <c r="G112" s="42"/>
      <c r="H112" s="18"/>
      <c r="I112" s="18"/>
      <c r="J112" s="18"/>
      <c r="K112" s="18"/>
      <c r="L112" s="18"/>
      <c r="M112" s="18"/>
      <c r="N112" s="18"/>
      <c r="O112" s="18"/>
    </row>
    <row r="113" spans="2:15" s="2" customFormat="1" x14ac:dyDescent="0.25">
      <c r="B113" s="1"/>
      <c r="C113" s="30"/>
      <c r="D113" s="75"/>
      <c r="E113" s="42"/>
      <c r="F113" s="42"/>
      <c r="G113" s="42"/>
      <c r="H113" s="18"/>
      <c r="I113" s="18"/>
      <c r="J113" s="18"/>
      <c r="K113" s="18"/>
      <c r="L113" s="18"/>
      <c r="M113" s="18"/>
      <c r="N113" s="18"/>
      <c r="O113" s="18"/>
    </row>
    <row r="114" spans="2:15" s="2" customFormat="1" x14ac:dyDescent="0.25">
      <c r="B114" s="1"/>
      <c r="C114" s="30"/>
      <c r="D114" s="75"/>
      <c r="E114" s="42"/>
      <c r="F114" s="42"/>
      <c r="G114" s="42"/>
      <c r="H114" s="18"/>
      <c r="I114" s="18"/>
      <c r="J114" s="18"/>
      <c r="K114" s="18"/>
      <c r="L114" s="18"/>
      <c r="M114" s="18"/>
      <c r="N114" s="18"/>
      <c r="O114" s="18"/>
    </row>
    <row r="115" spans="2:15" s="2" customFormat="1" x14ac:dyDescent="0.25">
      <c r="B115" s="1"/>
      <c r="C115" s="30"/>
      <c r="D115" s="75"/>
      <c r="E115" s="42"/>
      <c r="F115" s="42"/>
      <c r="G115" s="42"/>
      <c r="H115" s="18"/>
      <c r="I115" s="18"/>
      <c r="J115" s="18"/>
      <c r="K115" s="18"/>
      <c r="L115" s="18"/>
      <c r="M115" s="18"/>
      <c r="N115" s="18"/>
      <c r="O115" s="18"/>
    </row>
    <row r="116" spans="2:15" s="2" customFormat="1" x14ac:dyDescent="0.25">
      <c r="B116" s="1"/>
      <c r="C116" s="30"/>
      <c r="D116" s="75"/>
      <c r="E116" s="42"/>
      <c r="F116" s="42"/>
      <c r="G116" s="42"/>
      <c r="H116" s="18"/>
      <c r="I116" s="18"/>
      <c r="J116" s="18"/>
      <c r="K116" s="18"/>
      <c r="L116" s="18"/>
      <c r="M116" s="18"/>
      <c r="N116" s="18"/>
      <c r="O116" s="18"/>
    </row>
    <row r="117" spans="2:15" s="2" customFormat="1" x14ac:dyDescent="0.25">
      <c r="B117" s="1"/>
      <c r="C117" s="30"/>
      <c r="D117" s="75"/>
      <c r="E117" s="42"/>
      <c r="F117" s="42"/>
      <c r="G117" s="42"/>
      <c r="H117" s="18"/>
      <c r="I117" s="18"/>
      <c r="J117" s="18"/>
      <c r="K117" s="18"/>
      <c r="L117" s="18"/>
      <c r="M117" s="18"/>
      <c r="N117" s="18"/>
      <c r="O117" s="18"/>
    </row>
    <row r="118" spans="2:15" s="2" customFormat="1" x14ac:dyDescent="0.25">
      <c r="B118" s="1"/>
      <c r="C118" s="30"/>
      <c r="D118" s="75"/>
      <c r="E118" s="42"/>
      <c r="F118" s="42"/>
      <c r="G118" s="42"/>
      <c r="H118" s="18"/>
      <c r="I118" s="18"/>
      <c r="J118" s="18"/>
      <c r="K118" s="18"/>
      <c r="L118" s="18"/>
      <c r="M118" s="18"/>
      <c r="N118" s="18"/>
      <c r="O118" s="18"/>
    </row>
    <row r="119" spans="2:15" s="2" customFormat="1" x14ac:dyDescent="0.25">
      <c r="B119" s="1"/>
      <c r="C119" s="30"/>
      <c r="D119" s="75"/>
      <c r="E119" s="42"/>
      <c r="F119" s="42"/>
      <c r="G119" s="42"/>
      <c r="H119" s="18"/>
      <c r="I119" s="18"/>
      <c r="J119" s="18"/>
      <c r="K119" s="18"/>
      <c r="L119" s="18"/>
      <c r="M119" s="18"/>
      <c r="N119" s="18"/>
      <c r="O119" s="18"/>
    </row>
    <row r="120" spans="2:15" s="2" customFormat="1" x14ac:dyDescent="0.25">
      <c r="B120" s="1"/>
      <c r="C120" s="30"/>
      <c r="D120" s="75"/>
      <c r="E120" s="42"/>
      <c r="F120" s="42"/>
      <c r="G120" s="42"/>
      <c r="H120" s="18"/>
      <c r="I120" s="18"/>
      <c r="J120" s="18"/>
      <c r="K120" s="18"/>
      <c r="L120" s="18"/>
      <c r="M120" s="18"/>
      <c r="N120" s="18"/>
      <c r="O120" s="18"/>
    </row>
    <row r="121" spans="2:15" s="2" customFormat="1" x14ac:dyDescent="0.25">
      <c r="B121" s="1"/>
      <c r="C121" s="30"/>
      <c r="D121" s="75"/>
      <c r="E121" s="42"/>
      <c r="F121" s="42"/>
      <c r="G121" s="42"/>
      <c r="H121" s="18"/>
      <c r="I121" s="18"/>
      <c r="J121" s="18"/>
      <c r="K121" s="18"/>
      <c r="L121" s="18"/>
      <c r="M121" s="18"/>
      <c r="N121" s="18"/>
      <c r="O121" s="18"/>
    </row>
    <row r="122" spans="2:15" s="2" customFormat="1" x14ac:dyDescent="0.25">
      <c r="B122" s="1"/>
      <c r="C122" s="30"/>
      <c r="D122" s="75"/>
      <c r="E122" s="42"/>
      <c r="F122" s="42"/>
      <c r="G122" s="42"/>
      <c r="H122" s="18"/>
      <c r="I122" s="18"/>
      <c r="J122" s="18"/>
      <c r="K122" s="18"/>
      <c r="L122" s="18"/>
      <c r="M122" s="18"/>
      <c r="N122" s="18"/>
      <c r="O122" s="18"/>
    </row>
    <row r="123" spans="2:15" s="2" customFormat="1" x14ac:dyDescent="0.25">
      <c r="B123" s="1"/>
      <c r="C123" s="30"/>
      <c r="D123" s="75"/>
      <c r="E123" s="42"/>
      <c r="F123" s="42"/>
      <c r="G123" s="42"/>
      <c r="H123" s="18"/>
      <c r="I123" s="18"/>
      <c r="J123" s="18"/>
      <c r="K123" s="18"/>
      <c r="L123" s="18"/>
      <c r="M123" s="18"/>
      <c r="N123" s="18"/>
      <c r="O123" s="18"/>
    </row>
    <row r="124" spans="2:15" s="2" customFormat="1" x14ac:dyDescent="0.25">
      <c r="B124" s="1"/>
      <c r="C124" s="30"/>
      <c r="D124" s="75"/>
      <c r="E124" s="42"/>
      <c r="F124" s="42"/>
      <c r="G124" s="42"/>
      <c r="H124" s="18"/>
      <c r="I124" s="18"/>
      <c r="J124" s="18"/>
      <c r="K124" s="18"/>
      <c r="L124" s="18"/>
      <c r="M124" s="18"/>
      <c r="N124" s="18"/>
      <c r="O124" s="18"/>
    </row>
    <row r="125" spans="2:15" s="2" customFormat="1" x14ac:dyDescent="0.25">
      <c r="B125" s="1"/>
      <c r="C125" s="30"/>
      <c r="D125" s="75"/>
      <c r="E125" s="42"/>
      <c r="F125" s="42"/>
      <c r="G125" s="42"/>
      <c r="H125" s="18"/>
      <c r="I125" s="18"/>
      <c r="J125" s="18"/>
      <c r="K125" s="18"/>
      <c r="L125" s="18"/>
      <c r="M125" s="18"/>
      <c r="N125" s="18"/>
      <c r="O125" s="18"/>
    </row>
    <row r="126" spans="2:15" s="2" customFormat="1" x14ac:dyDescent="0.25">
      <c r="B126" s="1"/>
      <c r="C126" s="30"/>
      <c r="D126" s="75"/>
      <c r="E126" s="42"/>
      <c r="F126" s="42"/>
      <c r="G126" s="42"/>
      <c r="H126" s="18"/>
      <c r="I126" s="18"/>
      <c r="J126" s="18"/>
      <c r="K126" s="18"/>
      <c r="L126" s="18"/>
      <c r="M126" s="18"/>
      <c r="N126" s="18"/>
      <c r="O126" s="18"/>
    </row>
    <row r="127" spans="2:15" s="2" customFormat="1" x14ac:dyDescent="0.25">
      <c r="B127" s="1"/>
      <c r="C127" s="30"/>
      <c r="D127" s="75"/>
      <c r="E127" s="42"/>
      <c r="F127" s="42"/>
      <c r="G127" s="42"/>
      <c r="H127" s="18"/>
      <c r="I127" s="18"/>
      <c r="J127" s="18"/>
      <c r="K127" s="18"/>
      <c r="L127" s="18"/>
      <c r="M127" s="18"/>
      <c r="N127" s="18"/>
      <c r="O127" s="18"/>
    </row>
    <row r="128" spans="2:15" s="2" customFormat="1" x14ac:dyDescent="0.25">
      <c r="B128" s="1"/>
      <c r="C128" s="30"/>
      <c r="D128" s="75"/>
      <c r="E128" s="42"/>
      <c r="F128" s="42"/>
      <c r="G128" s="42"/>
      <c r="H128" s="18"/>
      <c r="I128" s="18"/>
      <c r="J128" s="18"/>
      <c r="K128" s="18"/>
      <c r="L128" s="18"/>
      <c r="M128" s="18"/>
      <c r="N128" s="18"/>
      <c r="O128" s="18"/>
    </row>
    <row r="129" spans="2:15" s="2" customFormat="1" x14ac:dyDescent="0.25">
      <c r="B129" s="1"/>
      <c r="C129" s="30"/>
      <c r="D129" s="75"/>
      <c r="E129" s="42"/>
      <c r="F129" s="42"/>
      <c r="G129" s="42"/>
      <c r="H129" s="18"/>
      <c r="I129" s="18"/>
      <c r="J129" s="18"/>
      <c r="K129" s="18"/>
      <c r="L129" s="18"/>
      <c r="M129" s="18"/>
      <c r="N129" s="18"/>
      <c r="O129" s="18"/>
    </row>
    <row r="130" spans="2:15" s="2" customFormat="1" x14ac:dyDescent="0.25">
      <c r="B130" s="1"/>
      <c r="C130" s="30"/>
      <c r="D130" s="75"/>
      <c r="E130" s="42"/>
      <c r="F130" s="42"/>
      <c r="G130" s="42"/>
      <c r="H130" s="18"/>
      <c r="I130" s="18"/>
      <c r="J130" s="18"/>
      <c r="K130" s="18"/>
      <c r="L130" s="18"/>
      <c r="M130" s="18"/>
      <c r="N130" s="18"/>
      <c r="O130" s="18"/>
    </row>
    <row r="131" spans="2:15" s="2" customFormat="1" x14ac:dyDescent="0.25">
      <c r="B131" s="1"/>
      <c r="C131" s="30"/>
      <c r="D131" s="75"/>
      <c r="E131" s="42"/>
      <c r="F131" s="42"/>
      <c r="G131" s="42"/>
      <c r="H131" s="18"/>
      <c r="I131" s="18"/>
      <c r="J131" s="18"/>
      <c r="K131" s="18"/>
      <c r="L131" s="18"/>
      <c r="M131" s="18"/>
      <c r="N131" s="18"/>
      <c r="O131" s="18"/>
    </row>
    <row r="132" spans="2:15" s="2" customFormat="1" x14ac:dyDescent="0.25">
      <c r="B132" s="1"/>
      <c r="C132" s="30"/>
      <c r="D132" s="75"/>
      <c r="E132" s="42"/>
      <c r="F132" s="42"/>
      <c r="G132" s="42"/>
      <c r="H132" s="18"/>
      <c r="I132" s="18"/>
      <c r="J132" s="18"/>
      <c r="K132" s="18"/>
      <c r="L132" s="18"/>
      <c r="M132" s="18"/>
      <c r="N132" s="18"/>
      <c r="O132" s="18"/>
    </row>
    <row r="133" spans="2:15" s="2" customFormat="1" x14ac:dyDescent="0.25">
      <c r="B133" s="1"/>
      <c r="C133" s="30"/>
      <c r="D133" s="75"/>
      <c r="E133" s="42"/>
      <c r="F133" s="42"/>
      <c r="G133" s="42"/>
      <c r="H133" s="18"/>
      <c r="I133" s="18"/>
      <c r="J133" s="18"/>
      <c r="K133" s="18"/>
      <c r="L133" s="18"/>
      <c r="M133" s="18"/>
      <c r="N133" s="18"/>
      <c r="O133" s="18"/>
    </row>
    <row r="134" spans="2:15" s="2" customFormat="1" x14ac:dyDescent="0.25">
      <c r="B134" s="1"/>
      <c r="C134" s="30"/>
      <c r="D134" s="75"/>
      <c r="E134" s="42"/>
      <c r="F134" s="42"/>
      <c r="G134" s="42"/>
      <c r="H134" s="18"/>
      <c r="I134" s="18"/>
      <c r="J134" s="18"/>
      <c r="K134" s="18"/>
      <c r="L134" s="18"/>
      <c r="M134" s="18"/>
      <c r="N134" s="18"/>
      <c r="O134" s="18"/>
    </row>
    <row r="135" spans="2:15" s="2" customFormat="1" x14ac:dyDescent="0.25">
      <c r="B135" s="1"/>
      <c r="C135" s="30"/>
      <c r="D135" s="75"/>
      <c r="E135" s="42"/>
      <c r="F135" s="42"/>
      <c r="G135" s="42"/>
      <c r="H135" s="18"/>
      <c r="I135" s="18"/>
      <c r="J135" s="18"/>
      <c r="K135" s="18"/>
      <c r="L135" s="18"/>
      <c r="M135" s="18"/>
      <c r="N135" s="18"/>
      <c r="O135" s="18"/>
    </row>
    <row r="136" spans="2:15" s="2" customFormat="1" x14ac:dyDescent="0.25">
      <c r="B136" s="1"/>
      <c r="C136" s="30"/>
      <c r="D136" s="75"/>
      <c r="E136" s="42"/>
      <c r="F136" s="42"/>
      <c r="G136" s="42"/>
      <c r="H136" s="18"/>
      <c r="I136" s="18"/>
      <c r="J136" s="18"/>
      <c r="K136" s="18"/>
      <c r="L136" s="18"/>
      <c r="M136" s="18"/>
      <c r="N136" s="18"/>
      <c r="O136" s="18"/>
    </row>
    <row r="137" spans="2:15" s="2" customFormat="1" x14ac:dyDescent="0.25">
      <c r="B137" s="1"/>
      <c r="C137" s="30"/>
      <c r="D137" s="75"/>
      <c r="E137" s="42"/>
      <c r="F137" s="42"/>
      <c r="G137" s="42"/>
      <c r="H137" s="18"/>
      <c r="I137" s="18"/>
      <c r="J137" s="18"/>
      <c r="K137" s="18"/>
      <c r="L137" s="18"/>
      <c r="M137" s="18"/>
      <c r="N137" s="18"/>
      <c r="O137" s="18"/>
    </row>
    <row r="138" spans="2:15" s="2" customFormat="1" x14ac:dyDescent="0.25">
      <c r="B138" s="1"/>
      <c r="C138" s="30"/>
      <c r="D138" s="75"/>
      <c r="E138" s="42"/>
      <c r="F138" s="42"/>
      <c r="G138" s="42"/>
      <c r="H138" s="18"/>
      <c r="I138" s="18"/>
      <c r="J138" s="18"/>
      <c r="K138" s="18"/>
      <c r="L138" s="18"/>
      <c r="M138" s="18"/>
      <c r="N138" s="18"/>
      <c r="O138" s="18"/>
    </row>
    <row r="139" spans="2:15" s="2" customFormat="1" x14ac:dyDescent="0.25">
      <c r="B139" s="1"/>
      <c r="C139" s="30"/>
      <c r="D139" s="75"/>
      <c r="E139" s="42"/>
      <c r="F139" s="42"/>
      <c r="G139" s="42"/>
      <c r="H139" s="18"/>
      <c r="I139" s="18"/>
      <c r="J139" s="18"/>
      <c r="K139" s="18"/>
      <c r="L139" s="18"/>
      <c r="M139" s="18"/>
      <c r="N139" s="18"/>
      <c r="O139" s="18"/>
    </row>
    <row r="140" spans="2:15" s="2" customFormat="1" x14ac:dyDescent="0.25">
      <c r="B140" s="1"/>
      <c r="C140" s="30"/>
      <c r="D140" s="75"/>
      <c r="E140" s="42"/>
      <c r="F140" s="42"/>
      <c r="G140" s="42"/>
      <c r="H140" s="18"/>
      <c r="I140" s="18"/>
      <c r="J140" s="18"/>
      <c r="K140" s="18"/>
      <c r="L140" s="18"/>
      <c r="M140" s="18"/>
      <c r="N140" s="18"/>
      <c r="O140" s="18"/>
    </row>
    <row r="141" spans="2:15" s="2" customFormat="1" x14ac:dyDescent="0.25">
      <c r="B141" s="1"/>
      <c r="C141" s="30"/>
      <c r="D141" s="75"/>
      <c r="E141" s="42"/>
      <c r="F141" s="42"/>
      <c r="G141" s="42"/>
      <c r="H141" s="18"/>
      <c r="I141" s="18"/>
      <c r="J141" s="18"/>
      <c r="K141" s="18"/>
      <c r="L141" s="18"/>
      <c r="M141" s="18"/>
      <c r="N141" s="18"/>
      <c r="O141" s="18"/>
    </row>
    <row r="142" spans="2:15" s="2" customFormat="1" x14ac:dyDescent="0.25">
      <c r="B142" s="1"/>
      <c r="C142" s="30"/>
      <c r="D142" s="75"/>
      <c r="E142" s="42"/>
      <c r="F142" s="42"/>
      <c r="G142" s="42"/>
      <c r="H142" s="18"/>
      <c r="I142" s="18"/>
      <c r="J142" s="18"/>
      <c r="K142" s="18"/>
      <c r="L142" s="18"/>
      <c r="M142" s="18"/>
      <c r="N142" s="18"/>
      <c r="O142" s="18"/>
    </row>
    <row r="143" spans="2:15" s="2" customFormat="1" x14ac:dyDescent="0.25">
      <c r="B143" s="1"/>
      <c r="C143" s="30"/>
      <c r="D143" s="75"/>
      <c r="E143" s="42"/>
      <c r="F143" s="42"/>
      <c r="G143" s="42"/>
      <c r="H143" s="18"/>
      <c r="I143" s="18"/>
      <c r="J143" s="18"/>
      <c r="K143" s="18"/>
      <c r="L143" s="18"/>
      <c r="M143" s="18"/>
      <c r="N143" s="18"/>
      <c r="O143" s="18"/>
    </row>
    <row r="144" spans="2:15" s="2" customFormat="1" x14ac:dyDescent="0.25">
      <c r="B144" s="1"/>
      <c r="C144" s="30"/>
      <c r="D144" s="75"/>
      <c r="E144" s="42"/>
      <c r="F144" s="42"/>
      <c r="G144" s="42"/>
      <c r="H144" s="18"/>
      <c r="I144" s="18"/>
      <c r="J144" s="18"/>
      <c r="K144" s="18"/>
      <c r="L144" s="18"/>
      <c r="M144" s="18"/>
      <c r="N144" s="18"/>
      <c r="O144" s="18"/>
    </row>
    <row r="145" spans="2:15" s="2" customFormat="1" x14ac:dyDescent="0.25">
      <c r="B145" s="1"/>
      <c r="C145" s="30"/>
      <c r="D145" s="75"/>
      <c r="E145" s="42"/>
      <c r="F145" s="42"/>
      <c r="G145" s="42"/>
      <c r="H145" s="18"/>
      <c r="I145" s="18"/>
      <c r="J145" s="18"/>
      <c r="K145" s="18"/>
      <c r="L145" s="18"/>
      <c r="M145" s="18"/>
      <c r="N145" s="18"/>
      <c r="O145" s="18"/>
    </row>
    <row r="146" spans="2:15" s="2" customFormat="1" x14ac:dyDescent="0.25">
      <c r="B146" s="1"/>
      <c r="C146" s="30"/>
      <c r="D146" s="75"/>
      <c r="E146" s="42"/>
      <c r="F146" s="42"/>
      <c r="G146" s="42"/>
      <c r="H146" s="18"/>
      <c r="I146" s="18"/>
      <c r="J146" s="18"/>
      <c r="K146" s="18"/>
      <c r="L146" s="18"/>
      <c r="M146" s="18"/>
      <c r="N146" s="18"/>
      <c r="O146" s="18"/>
    </row>
    <row r="147" spans="2:15" s="2" customFormat="1" x14ac:dyDescent="0.25">
      <c r="B147" s="1"/>
      <c r="C147" s="30"/>
      <c r="D147" s="75"/>
      <c r="E147" s="42"/>
      <c r="F147" s="42"/>
      <c r="G147" s="42"/>
      <c r="H147" s="18"/>
      <c r="I147" s="18"/>
      <c r="J147" s="18"/>
      <c r="K147" s="18"/>
      <c r="L147" s="18"/>
      <c r="M147" s="18"/>
      <c r="N147" s="18"/>
      <c r="O147" s="18"/>
    </row>
    <row r="148" spans="2:15" s="2" customFormat="1" x14ac:dyDescent="0.25">
      <c r="B148" s="1"/>
      <c r="C148" s="30"/>
      <c r="D148" s="75"/>
      <c r="E148" s="42"/>
      <c r="F148" s="42"/>
      <c r="G148" s="42"/>
      <c r="H148" s="18"/>
      <c r="I148" s="18"/>
      <c r="J148" s="18"/>
      <c r="K148" s="18"/>
      <c r="L148" s="18"/>
      <c r="M148" s="18"/>
      <c r="N148" s="18"/>
      <c r="O148" s="18"/>
    </row>
    <row r="149" spans="2:15" s="2" customFormat="1" x14ac:dyDescent="0.25">
      <c r="B149" s="1"/>
      <c r="C149" s="30"/>
      <c r="D149" s="75"/>
      <c r="E149" s="42"/>
      <c r="F149" s="42"/>
      <c r="G149" s="42"/>
      <c r="H149" s="18"/>
      <c r="I149" s="18"/>
      <c r="J149" s="18"/>
      <c r="K149" s="18"/>
      <c r="L149" s="18"/>
      <c r="M149" s="18"/>
      <c r="N149" s="18"/>
      <c r="O149" s="18"/>
    </row>
    <row r="150" spans="2:15" s="2" customFormat="1" x14ac:dyDescent="0.25">
      <c r="B150" s="1"/>
      <c r="C150" s="30"/>
      <c r="D150" s="75"/>
      <c r="E150" s="42"/>
      <c r="F150" s="42"/>
      <c r="G150" s="42"/>
      <c r="H150" s="18"/>
      <c r="I150" s="18"/>
      <c r="J150" s="18"/>
      <c r="K150" s="18"/>
      <c r="L150" s="18"/>
      <c r="M150" s="18"/>
      <c r="N150" s="18"/>
      <c r="O150" s="18"/>
    </row>
    <row r="151" spans="2:15" s="2" customFormat="1" x14ac:dyDescent="0.25">
      <c r="B151" s="1"/>
      <c r="C151" s="30"/>
      <c r="D151" s="75"/>
      <c r="E151" s="42"/>
      <c r="F151" s="42"/>
      <c r="G151" s="42"/>
      <c r="H151" s="18"/>
      <c r="I151" s="18"/>
      <c r="J151" s="18"/>
      <c r="K151" s="18"/>
      <c r="L151" s="18"/>
      <c r="M151" s="18"/>
      <c r="N151" s="18"/>
      <c r="O151" s="18"/>
    </row>
    <row r="152" spans="2:15" s="2" customFormat="1" x14ac:dyDescent="0.25">
      <c r="B152" s="1"/>
      <c r="C152" s="30"/>
      <c r="D152" s="75"/>
      <c r="E152" s="42"/>
      <c r="F152" s="42"/>
      <c r="G152" s="42"/>
      <c r="H152" s="18"/>
      <c r="I152" s="18"/>
      <c r="J152" s="18"/>
      <c r="K152" s="18"/>
      <c r="L152" s="18"/>
      <c r="M152" s="18"/>
      <c r="N152" s="18"/>
      <c r="O152" s="18"/>
    </row>
    <row r="153" spans="2:15" s="2" customFormat="1" x14ac:dyDescent="0.25">
      <c r="B153" s="1"/>
      <c r="C153" s="30"/>
      <c r="D153" s="75"/>
      <c r="E153" s="42"/>
      <c r="F153" s="42"/>
      <c r="G153" s="42"/>
      <c r="H153" s="18"/>
      <c r="I153" s="18"/>
      <c r="J153" s="18"/>
      <c r="K153" s="18"/>
      <c r="L153" s="18"/>
      <c r="M153" s="18"/>
      <c r="N153" s="18"/>
      <c r="O153" s="18"/>
    </row>
    <row r="154" spans="2:15" s="2" customFormat="1" x14ac:dyDescent="0.25">
      <c r="B154" s="1"/>
      <c r="C154" s="30"/>
      <c r="D154" s="75"/>
      <c r="E154" s="42"/>
      <c r="F154" s="42"/>
      <c r="G154" s="42"/>
      <c r="H154" s="18"/>
      <c r="I154" s="18"/>
      <c r="J154" s="18"/>
      <c r="K154" s="18"/>
      <c r="L154" s="18"/>
      <c r="M154" s="18"/>
      <c r="N154" s="18"/>
      <c r="O154" s="18"/>
    </row>
    <row r="155" spans="2:15" s="2" customFormat="1" x14ac:dyDescent="0.25">
      <c r="B155" s="1"/>
      <c r="C155" s="30"/>
      <c r="D155" s="75"/>
      <c r="E155" s="42"/>
      <c r="F155" s="42"/>
      <c r="G155" s="42"/>
      <c r="H155" s="18"/>
      <c r="I155" s="18"/>
      <c r="J155" s="18"/>
      <c r="K155" s="18"/>
      <c r="L155" s="18"/>
      <c r="M155" s="18"/>
      <c r="N155" s="18"/>
      <c r="O155" s="18"/>
    </row>
    <row r="156" spans="2:15" s="2" customFormat="1" x14ac:dyDescent="0.25">
      <c r="B156" s="1"/>
      <c r="C156" s="30"/>
      <c r="D156" s="75"/>
      <c r="E156" s="42"/>
      <c r="F156" s="42"/>
      <c r="G156" s="42"/>
      <c r="H156" s="18"/>
      <c r="I156" s="18"/>
      <c r="J156" s="18"/>
      <c r="K156" s="18"/>
      <c r="L156" s="18"/>
      <c r="M156" s="18"/>
      <c r="N156" s="18"/>
      <c r="O156" s="18"/>
    </row>
    <row r="157" spans="2:15" s="2" customFormat="1" x14ac:dyDescent="0.25">
      <c r="B157" s="1"/>
      <c r="C157" s="30"/>
      <c r="D157" s="75"/>
      <c r="E157" s="42"/>
      <c r="F157" s="42"/>
      <c r="G157" s="42"/>
      <c r="H157" s="18"/>
      <c r="I157" s="18"/>
      <c r="J157" s="18"/>
      <c r="K157" s="18"/>
      <c r="L157" s="18"/>
      <c r="M157" s="18"/>
      <c r="N157" s="18"/>
      <c r="O157" s="18"/>
    </row>
    <row r="158" spans="2:15" s="2" customFormat="1" x14ac:dyDescent="0.25">
      <c r="B158" s="1"/>
      <c r="C158" s="30"/>
      <c r="D158" s="75"/>
      <c r="E158" s="42"/>
      <c r="F158" s="42"/>
      <c r="G158" s="42"/>
      <c r="H158" s="18"/>
      <c r="I158" s="18"/>
      <c r="J158" s="18"/>
      <c r="K158" s="18"/>
      <c r="L158" s="18"/>
      <c r="M158" s="18"/>
      <c r="N158" s="18"/>
      <c r="O158" s="18"/>
    </row>
    <row r="159" spans="2:15" s="2" customFormat="1" x14ac:dyDescent="0.25">
      <c r="B159" s="1"/>
      <c r="C159" s="30"/>
      <c r="D159" s="75"/>
      <c r="E159" s="42"/>
      <c r="F159" s="42"/>
      <c r="G159" s="42"/>
      <c r="H159" s="18"/>
      <c r="I159" s="18"/>
      <c r="J159" s="18"/>
      <c r="K159" s="18"/>
      <c r="L159" s="18"/>
      <c r="M159" s="18"/>
      <c r="N159" s="18"/>
      <c r="O159" s="18"/>
    </row>
    <row r="160" spans="2:15" s="2" customFormat="1" x14ac:dyDescent="0.25">
      <c r="B160" s="1"/>
      <c r="C160" s="30"/>
      <c r="D160" s="75"/>
      <c r="E160" s="42"/>
      <c r="F160" s="42"/>
      <c r="G160" s="42"/>
      <c r="H160" s="18"/>
      <c r="I160" s="18"/>
      <c r="J160" s="18"/>
      <c r="K160" s="18"/>
      <c r="L160" s="18"/>
      <c r="M160" s="18"/>
      <c r="N160" s="18"/>
      <c r="O160" s="18"/>
    </row>
    <row r="161" spans="2:15" s="2" customFormat="1" x14ac:dyDescent="0.25">
      <c r="B161" s="1"/>
      <c r="C161" s="30"/>
      <c r="D161" s="75"/>
      <c r="E161" s="42"/>
      <c r="F161" s="42"/>
      <c r="G161" s="42"/>
      <c r="H161" s="18"/>
      <c r="I161" s="18"/>
      <c r="J161" s="18"/>
      <c r="K161" s="18"/>
      <c r="L161" s="18"/>
      <c r="M161" s="18"/>
      <c r="N161" s="18"/>
      <c r="O161" s="18"/>
    </row>
    <row r="162" spans="2:15" s="2" customFormat="1" x14ac:dyDescent="0.25">
      <c r="B162" s="1"/>
      <c r="C162" s="30"/>
      <c r="D162" s="75"/>
      <c r="E162" s="42"/>
      <c r="F162" s="42"/>
      <c r="G162" s="42"/>
      <c r="H162" s="18"/>
      <c r="I162" s="18"/>
      <c r="J162" s="18"/>
      <c r="K162" s="18"/>
      <c r="L162" s="18"/>
      <c r="M162" s="18"/>
      <c r="N162" s="18"/>
      <c r="O162" s="18"/>
    </row>
    <row r="163" spans="2:15" s="2" customFormat="1" x14ac:dyDescent="0.25">
      <c r="B163" s="1"/>
      <c r="C163" s="30"/>
      <c r="D163" s="75"/>
      <c r="E163" s="42"/>
      <c r="F163" s="42"/>
      <c r="G163" s="42"/>
      <c r="H163" s="18"/>
      <c r="I163" s="18"/>
      <c r="J163" s="18"/>
      <c r="K163" s="18"/>
      <c r="L163" s="18"/>
      <c r="M163" s="18"/>
      <c r="N163" s="18"/>
      <c r="O163" s="18"/>
    </row>
    <row r="164" spans="2:15" s="2" customFormat="1" x14ac:dyDescent="0.25">
      <c r="B164" s="1"/>
      <c r="C164" s="30"/>
      <c r="D164" s="75"/>
      <c r="E164" s="42"/>
      <c r="F164" s="42"/>
      <c r="G164" s="42"/>
      <c r="H164" s="18"/>
      <c r="I164" s="18"/>
      <c r="J164" s="18"/>
      <c r="K164" s="18"/>
      <c r="L164" s="18"/>
      <c r="M164" s="18"/>
      <c r="N164" s="18"/>
      <c r="O164" s="18"/>
    </row>
    <row r="165" spans="2:15" s="2" customFormat="1" x14ac:dyDescent="0.25">
      <c r="B165" s="1"/>
      <c r="C165" s="30"/>
      <c r="D165" s="75"/>
      <c r="E165" s="42"/>
      <c r="F165" s="42"/>
      <c r="G165" s="42"/>
      <c r="H165" s="18"/>
      <c r="I165" s="18"/>
      <c r="J165" s="18"/>
      <c r="K165" s="18"/>
      <c r="L165" s="18"/>
      <c r="M165" s="18"/>
      <c r="N165" s="18"/>
      <c r="O165" s="18"/>
    </row>
    <row r="166" spans="2:15" s="2" customFormat="1" x14ac:dyDescent="0.25">
      <c r="B166" s="1"/>
      <c r="C166" s="30"/>
      <c r="D166" s="75"/>
      <c r="E166" s="42"/>
      <c r="F166" s="42"/>
      <c r="G166" s="42"/>
      <c r="H166" s="18"/>
      <c r="I166" s="18"/>
      <c r="J166" s="18"/>
      <c r="K166" s="18"/>
      <c r="L166" s="18"/>
      <c r="M166" s="18"/>
      <c r="N166" s="18"/>
      <c r="O166" s="18"/>
    </row>
    <row r="167" spans="2:15" s="2" customFormat="1" x14ac:dyDescent="0.25">
      <c r="B167" s="1"/>
      <c r="C167" s="30"/>
      <c r="D167" s="75"/>
      <c r="E167" s="42"/>
      <c r="F167" s="42"/>
      <c r="G167" s="42"/>
      <c r="H167" s="18"/>
      <c r="I167" s="18"/>
      <c r="J167" s="18"/>
      <c r="K167" s="18"/>
      <c r="L167" s="18"/>
      <c r="M167" s="18"/>
      <c r="N167" s="18"/>
      <c r="O167" s="18"/>
    </row>
    <row r="168" spans="2:15" s="2" customFormat="1" x14ac:dyDescent="0.25">
      <c r="B168" s="1"/>
      <c r="C168" s="30"/>
      <c r="D168" s="75"/>
      <c r="E168" s="42"/>
      <c r="F168" s="42"/>
      <c r="G168" s="42"/>
      <c r="H168" s="18"/>
      <c r="I168" s="18"/>
      <c r="J168" s="18"/>
      <c r="K168" s="18"/>
      <c r="L168" s="18"/>
      <c r="M168" s="18"/>
      <c r="N168" s="18"/>
      <c r="O168" s="18"/>
    </row>
    <row r="169" spans="2:15" s="2" customFormat="1" x14ac:dyDescent="0.25">
      <c r="B169" s="1"/>
      <c r="C169" s="30"/>
      <c r="D169" s="75"/>
      <c r="E169" s="42"/>
      <c r="F169" s="42"/>
      <c r="G169" s="42"/>
      <c r="H169" s="18"/>
      <c r="I169" s="18"/>
      <c r="J169" s="18"/>
      <c r="K169" s="18"/>
      <c r="L169" s="18"/>
      <c r="M169" s="18"/>
      <c r="N169" s="18"/>
      <c r="O169" s="18"/>
    </row>
    <row r="170" spans="2:15" s="2" customFormat="1" x14ac:dyDescent="0.25">
      <c r="B170" s="1"/>
      <c r="C170" s="30"/>
      <c r="D170" s="75"/>
      <c r="E170" s="42"/>
      <c r="F170" s="42"/>
      <c r="G170" s="42"/>
      <c r="H170" s="18"/>
      <c r="I170" s="18"/>
      <c r="J170" s="18"/>
      <c r="K170" s="18"/>
      <c r="L170" s="18"/>
      <c r="M170" s="18"/>
      <c r="N170" s="18"/>
      <c r="O170" s="18"/>
    </row>
    <row r="171" spans="2:15" s="2" customFormat="1" x14ac:dyDescent="0.25">
      <c r="B171" s="1"/>
      <c r="C171" s="30"/>
      <c r="D171" s="75"/>
      <c r="E171" s="42"/>
      <c r="F171" s="42"/>
      <c r="G171" s="42"/>
      <c r="H171" s="18"/>
      <c r="I171" s="18"/>
      <c r="J171" s="18"/>
      <c r="K171" s="18"/>
      <c r="L171" s="18"/>
      <c r="M171" s="18"/>
      <c r="N171" s="18"/>
      <c r="O171" s="18"/>
    </row>
    <row r="172" spans="2:15" s="2" customFormat="1" x14ac:dyDescent="0.25">
      <c r="B172" s="1"/>
      <c r="C172" s="30"/>
      <c r="D172" s="75"/>
      <c r="E172" s="42"/>
      <c r="F172" s="42"/>
      <c r="G172" s="42"/>
      <c r="H172" s="18"/>
      <c r="I172" s="18"/>
      <c r="J172" s="18"/>
      <c r="K172" s="18"/>
      <c r="L172" s="18"/>
      <c r="M172" s="18"/>
      <c r="N172" s="18"/>
      <c r="O172" s="18"/>
    </row>
    <row r="173" spans="2:15" s="2" customFormat="1" x14ac:dyDescent="0.25">
      <c r="B173" s="1"/>
      <c r="C173" s="30"/>
      <c r="D173" s="75"/>
      <c r="E173" s="42"/>
      <c r="F173" s="42"/>
      <c r="G173" s="42"/>
      <c r="H173" s="18"/>
      <c r="I173" s="18"/>
      <c r="J173" s="18"/>
      <c r="K173" s="18"/>
      <c r="L173" s="18"/>
      <c r="M173" s="18"/>
      <c r="N173" s="18"/>
      <c r="O173" s="18"/>
    </row>
    <row r="174" spans="2:15" s="2" customFormat="1" x14ac:dyDescent="0.25">
      <c r="B174" s="1"/>
      <c r="C174" s="30"/>
      <c r="D174" s="75"/>
      <c r="E174" s="42"/>
      <c r="F174" s="42"/>
      <c r="G174" s="42"/>
      <c r="H174" s="18"/>
      <c r="I174" s="18"/>
      <c r="J174" s="18"/>
      <c r="K174" s="18"/>
      <c r="L174" s="18"/>
      <c r="M174" s="18"/>
      <c r="N174" s="18"/>
      <c r="O174" s="18"/>
    </row>
    <row r="175" spans="2:15" s="2" customFormat="1" x14ac:dyDescent="0.25">
      <c r="B175" s="1"/>
      <c r="C175" s="30"/>
      <c r="D175" s="75"/>
      <c r="E175" s="42"/>
      <c r="F175" s="42"/>
      <c r="G175" s="42"/>
      <c r="H175" s="18"/>
      <c r="I175" s="18"/>
      <c r="J175" s="18"/>
      <c r="K175" s="18"/>
      <c r="L175" s="18"/>
      <c r="M175" s="18"/>
      <c r="N175" s="18"/>
      <c r="O175" s="18"/>
    </row>
    <row r="176" spans="2:15" s="2" customFormat="1" x14ac:dyDescent="0.25">
      <c r="B176" s="1"/>
      <c r="C176" s="30"/>
      <c r="D176" s="75"/>
      <c r="E176" s="42"/>
      <c r="F176" s="42"/>
      <c r="G176" s="42"/>
      <c r="H176" s="18"/>
      <c r="I176" s="18"/>
      <c r="J176" s="18"/>
      <c r="K176" s="18"/>
      <c r="L176" s="18"/>
      <c r="M176" s="18"/>
      <c r="N176" s="18"/>
      <c r="O176" s="18"/>
    </row>
    <row r="177" spans="2:15" s="2" customFormat="1" x14ac:dyDescent="0.25">
      <c r="B177" s="1"/>
      <c r="C177" s="30"/>
      <c r="D177" s="75"/>
      <c r="E177" s="42"/>
      <c r="F177" s="42"/>
      <c r="G177" s="42"/>
      <c r="H177" s="18"/>
      <c r="I177" s="18"/>
      <c r="J177" s="18"/>
      <c r="K177" s="18"/>
      <c r="L177" s="18"/>
      <c r="M177" s="18"/>
      <c r="N177" s="18"/>
      <c r="O177" s="18"/>
    </row>
    <row r="178" spans="2:15" s="2" customFormat="1" x14ac:dyDescent="0.25">
      <c r="B178" s="1"/>
      <c r="C178" s="30"/>
      <c r="D178" s="75"/>
      <c r="E178" s="42"/>
      <c r="F178" s="42"/>
      <c r="G178" s="42"/>
      <c r="H178" s="18"/>
      <c r="I178" s="18"/>
      <c r="J178" s="18"/>
      <c r="K178" s="18"/>
      <c r="L178" s="18"/>
      <c r="M178" s="18"/>
      <c r="N178" s="18"/>
      <c r="O178" s="18"/>
    </row>
    <row r="179" spans="2:15" s="2" customFormat="1" x14ac:dyDescent="0.25">
      <c r="B179" s="1"/>
      <c r="C179" s="30"/>
      <c r="D179" s="75"/>
      <c r="E179" s="42"/>
      <c r="F179" s="42"/>
      <c r="G179" s="42"/>
      <c r="H179" s="18"/>
      <c r="I179" s="18"/>
      <c r="J179" s="18"/>
      <c r="K179" s="18"/>
      <c r="L179" s="18"/>
      <c r="M179" s="18"/>
      <c r="N179" s="18"/>
      <c r="O179" s="18"/>
    </row>
    <row r="180" spans="2:15" s="2" customFormat="1" x14ac:dyDescent="0.25">
      <c r="B180" s="1"/>
      <c r="C180" s="30"/>
      <c r="D180" s="75"/>
      <c r="E180" s="42"/>
      <c r="F180" s="42"/>
      <c r="G180" s="42"/>
      <c r="H180" s="18"/>
      <c r="I180" s="18"/>
      <c r="J180" s="18"/>
      <c r="K180" s="18"/>
      <c r="L180" s="18"/>
      <c r="M180" s="18"/>
      <c r="N180" s="18"/>
      <c r="O180" s="18"/>
    </row>
    <row r="181" spans="2:15" s="2" customFormat="1" x14ac:dyDescent="0.25">
      <c r="B181" s="1"/>
      <c r="C181" s="30"/>
      <c r="D181" s="75"/>
      <c r="E181" s="42"/>
      <c r="F181" s="42"/>
      <c r="G181" s="42"/>
      <c r="H181" s="18"/>
      <c r="I181" s="18"/>
      <c r="J181" s="18"/>
      <c r="K181" s="18"/>
      <c r="L181" s="18"/>
      <c r="M181" s="18"/>
      <c r="N181" s="18"/>
      <c r="O181" s="18"/>
    </row>
    <row r="182" spans="2:15" s="2" customFormat="1" x14ac:dyDescent="0.25">
      <c r="B182" s="1"/>
      <c r="C182" s="30"/>
      <c r="D182" s="75"/>
      <c r="E182" s="42"/>
      <c r="F182" s="42"/>
      <c r="G182" s="42"/>
      <c r="H182" s="18"/>
      <c r="I182" s="18"/>
      <c r="J182" s="18"/>
      <c r="K182" s="18"/>
      <c r="L182" s="18"/>
      <c r="M182" s="18"/>
      <c r="N182" s="18"/>
      <c r="O182" s="18"/>
    </row>
    <row r="183" spans="2:15" s="2" customFormat="1" x14ac:dyDescent="0.25">
      <c r="B183" s="1"/>
      <c r="C183" s="30"/>
      <c r="D183" s="75"/>
      <c r="E183" s="42"/>
      <c r="F183" s="42"/>
      <c r="G183" s="42"/>
      <c r="H183" s="18"/>
      <c r="I183" s="18"/>
      <c r="J183" s="18"/>
      <c r="K183" s="18"/>
      <c r="L183" s="18"/>
      <c r="M183" s="18"/>
      <c r="N183" s="18"/>
      <c r="O183" s="18"/>
    </row>
    <row r="184" spans="2:15" s="2" customFormat="1" x14ac:dyDescent="0.25">
      <c r="B184" s="1"/>
      <c r="C184" s="30"/>
      <c r="D184" s="75"/>
      <c r="E184" s="42"/>
      <c r="F184" s="42"/>
      <c r="G184" s="42"/>
      <c r="H184" s="18"/>
      <c r="I184" s="18"/>
      <c r="J184" s="18"/>
      <c r="K184" s="18"/>
      <c r="L184" s="18"/>
      <c r="M184" s="18"/>
      <c r="N184" s="18"/>
      <c r="O184" s="18"/>
    </row>
    <row r="185" spans="2:15" s="2" customFormat="1" x14ac:dyDescent="0.25">
      <c r="B185" s="1"/>
      <c r="C185" s="30"/>
      <c r="D185" s="75"/>
      <c r="E185" s="42"/>
      <c r="F185" s="42"/>
      <c r="G185" s="42"/>
      <c r="H185" s="18"/>
      <c r="I185" s="18"/>
      <c r="J185" s="18"/>
      <c r="K185" s="18"/>
      <c r="L185" s="18"/>
      <c r="M185" s="18"/>
      <c r="N185" s="18"/>
      <c r="O185" s="18"/>
    </row>
    <row r="186" spans="2:15" s="2" customFormat="1" x14ac:dyDescent="0.25">
      <c r="B186" s="1"/>
      <c r="C186" s="30"/>
      <c r="D186" s="75"/>
      <c r="E186" s="42"/>
      <c r="F186" s="42"/>
      <c r="G186" s="42"/>
      <c r="H186" s="18"/>
      <c r="I186" s="18"/>
      <c r="J186" s="18"/>
      <c r="K186" s="18"/>
      <c r="L186" s="18"/>
      <c r="M186" s="18"/>
      <c r="N186" s="18"/>
      <c r="O186" s="18"/>
    </row>
    <row r="187" spans="2:15" s="2" customFormat="1" x14ac:dyDescent="0.25">
      <c r="B187" s="1"/>
      <c r="C187" s="30"/>
      <c r="D187" s="75"/>
      <c r="E187" s="42"/>
      <c r="F187" s="42"/>
      <c r="G187" s="42"/>
      <c r="H187" s="18"/>
      <c r="I187" s="18"/>
      <c r="J187" s="18"/>
      <c r="K187" s="18"/>
      <c r="L187" s="18"/>
      <c r="M187" s="18"/>
      <c r="N187" s="18"/>
      <c r="O187" s="18"/>
    </row>
    <row r="188" spans="2:15" s="2" customFormat="1" x14ac:dyDescent="0.25">
      <c r="B188" s="1"/>
      <c r="C188" s="30"/>
      <c r="D188" s="75"/>
      <c r="E188" s="42"/>
      <c r="F188" s="42"/>
      <c r="G188" s="42"/>
      <c r="H188" s="18"/>
      <c r="I188" s="18"/>
      <c r="J188" s="18"/>
      <c r="K188" s="18"/>
      <c r="L188" s="18"/>
      <c r="M188" s="18"/>
      <c r="N188" s="18"/>
      <c r="O188" s="18"/>
    </row>
    <row r="189" spans="2:15" s="2" customFormat="1" x14ac:dyDescent="0.25">
      <c r="B189" s="1"/>
      <c r="C189" s="30"/>
      <c r="D189" s="75"/>
      <c r="E189" s="42"/>
      <c r="F189" s="42"/>
      <c r="G189" s="42"/>
      <c r="H189" s="18"/>
      <c r="I189" s="18"/>
      <c r="J189" s="18"/>
      <c r="K189" s="18"/>
      <c r="L189" s="18"/>
      <c r="M189" s="18"/>
      <c r="N189" s="18"/>
      <c r="O189" s="18"/>
    </row>
    <row r="190" spans="2:15" s="2" customFormat="1" x14ac:dyDescent="0.25">
      <c r="B190" s="1"/>
      <c r="C190" s="30"/>
      <c r="D190" s="75"/>
      <c r="E190" s="42"/>
      <c r="F190" s="42"/>
      <c r="G190" s="42"/>
      <c r="H190" s="18"/>
      <c r="I190" s="18"/>
      <c r="J190" s="18"/>
      <c r="K190" s="18"/>
      <c r="L190" s="18"/>
      <c r="M190" s="18"/>
      <c r="N190" s="18"/>
      <c r="O190" s="18"/>
    </row>
    <row r="191" spans="2:15" s="2" customFormat="1" x14ac:dyDescent="0.25">
      <c r="B191" s="1"/>
      <c r="C191" s="30"/>
      <c r="D191" s="75"/>
      <c r="E191" s="42"/>
      <c r="F191" s="42"/>
      <c r="G191" s="42"/>
      <c r="H191" s="18"/>
      <c r="I191" s="18"/>
      <c r="J191" s="18"/>
      <c r="K191" s="18"/>
      <c r="L191" s="18"/>
      <c r="M191" s="18"/>
      <c r="N191" s="18"/>
      <c r="O191" s="18"/>
    </row>
    <row r="192" spans="2:15" s="2" customFormat="1" x14ac:dyDescent="0.25">
      <c r="B192" s="1"/>
      <c r="C192" s="30"/>
      <c r="D192" s="75"/>
      <c r="E192" s="42"/>
      <c r="F192" s="42"/>
      <c r="G192" s="42"/>
      <c r="H192" s="18"/>
      <c r="I192" s="18"/>
      <c r="J192" s="18"/>
      <c r="K192" s="18"/>
      <c r="L192" s="18"/>
      <c r="M192" s="18"/>
      <c r="N192" s="18"/>
      <c r="O192" s="18"/>
    </row>
    <row r="193" spans="2:15" s="2" customFormat="1" x14ac:dyDescent="0.25">
      <c r="B193" s="1"/>
      <c r="C193" s="30"/>
      <c r="D193" s="75"/>
      <c r="E193" s="42"/>
      <c r="F193" s="42"/>
      <c r="G193" s="42"/>
      <c r="H193" s="18"/>
      <c r="I193" s="18"/>
      <c r="J193" s="18"/>
      <c r="K193" s="18"/>
      <c r="L193" s="18"/>
      <c r="M193" s="18"/>
      <c r="N193" s="18"/>
      <c r="O193" s="18"/>
    </row>
    <row r="194" spans="2:15" s="2" customFormat="1" x14ac:dyDescent="0.25">
      <c r="B194" s="1"/>
      <c r="C194" s="30"/>
      <c r="D194" s="75"/>
      <c r="E194" s="42"/>
      <c r="F194" s="42"/>
      <c r="G194" s="42"/>
      <c r="H194" s="18"/>
      <c r="I194" s="18"/>
      <c r="J194" s="18"/>
      <c r="K194" s="18"/>
      <c r="L194" s="18"/>
      <c r="M194" s="18"/>
      <c r="N194" s="18"/>
      <c r="O194" s="18"/>
    </row>
    <row r="195" spans="2:15" s="2" customFormat="1" x14ac:dyDescent="0.25">
      <c r="B195" s="1"/>
      <c r="C195" s="30"/>
      <c r="D195" s="75"/>
      <c r="E195" s="42"/>
      <c r="F195" s="42"/>
      <c r="G195" s="42"/>
      <c r="H195" s="18"/>
      <c r="I195" s="18"/>
      <c r="J195" s="18"/>
      <c r="K195" s="18"/>
      <c r="L195" s="18"/>
      <c r="M195" s="18"/>
      <c r="N195" s="18"/>
      <c r="O195" s="18"/>
    </row>
    <row r="196" spans="2:15" s="2" customFormat="1" x14ac:dyDescent="0.25">
      <c r="B196" s="1"/>
      <c r="C196" s="30"/>
      <c r="D196" s="75"/>
      <c r="E196" s="42"/>
      <c r="F196" s="42"/>
      <c r="G196" s="42"/>
      <c r="H196" s="18"/>
      <c r="I196" s="18"/>
      <c r="J196" s="18"/>
      <c r="K196" s="18"/>
      <c r="L196" s="18"/>
      <c r="M196" s="18"/>
      <c r="N196" s="18"/>
      <c r="O196" s="18"/>
    </row>
    <row r="197" spans="2:15" s="2" customFormat="1" x14ac:dyDescent="0.25">
      <c r="B197" s="1"/>
      <c r="C197" s="30"/>
      <c r="D197" s="75"/>
      <c r="E197" s="42"/>
      <c r="F197" s="42"/>
      <c r="G197" s="42"/>
      <c r="H197" s="18"/>
      <c r="I197" s="18"/>
      <c r="J197" s="18"/>
      <c r="K197" s="18"/>
      <c r="L197" s="18"/>
      <c r="M197" s="18"/>
      <c r="N197" s="18"/>
      <c r="O197" s="18"/>
    </row>
    <row r="198" spans="2:15" s="2" customFormat="1" x14ac:dyDescent="0.25">
      <c r="B198" s="1"/>
      <c r="C198" s="30"/>
      <c r="D198" s="75"/>
      <c r="E198" s="42"/>
      <c r="F198" s="42"/>
      <c r="G198" s="42"/>
      <c r="H198" s="18"/>
      <c r="I198" s="18"/>
      <c r="J198" s="18"/>
      <c r="K198" s="18"/>
      <c r="L198" s="18"/>
      <c r="M198" s="18"/>
      <c r="N198" s="18"/>
      <c r="O198" s="18"/>
    </row>
    <row r="199" spans="2:15" s="2" customFormat="1" x14ac:dyDescent="0.25">
      <c r="B199" s="1"/>
      <c r="C199" s="30"/>
      <c r="D199" s="75"/>
      <c r="E199" s="42"/>
      <c r="F199" s="42"/>
      <c r="G199" s="42"/>
      <c r="H199" s="18"/>
      <c r="I199" s="18"/>
      <c r="J199" s="18"/>
      <c r="K199" s="18"/>
      <c r="L199" s="18"/>
      <c r="M199" s="18"/>
      <c r="N199" s="18"/>
      <c r="O199" s="18"/>
    </row>
    <row r="200" spans="2:15" s="2" customFormat="1" x14ac:dyDescent="0.25">
      <c r="B200" s="1"/>
      <c r="C200" s="30"/>
      <c r="D200" s="75"/>
      <c r="E200" s="42"/>
      <c r="F200" s="42"/>
      <c r="G200" s="42"/>
      <c r="H200" s="18"/>
      <c r="I200" s="18"/>
      <c r="J200" s="18"/>
      <c r="K200" s="18"/>
      <c r="L200" s="18"/>
      <c r="M200" s="18"/>
      <c r="N200" s="18"/>
      <c r="O200" s="18"/>
    </row>
  </sheetData>
  <sortState ref="B8:Q28">
    <sortCondition descending="1" ref="D8:D28"/>
  </sortState>
  <mergeCells count="13">
    <mergeCell ref="B1:Q1"/>
    <mergeCell ref="B7:Q7"/>
    <mergeCell ref="C5:C6"/>
    <mergeCell ref="B5:B6"/>
    <mergeCell ref="D5:D6"/>
    <mergeCell ref="E5:E6"/>
    <mergeCell ref="F5:F6"/>
    <mergeCell ref="G5:G6"/>
    <mergeCell ref="P5:P6"/>
    <mergeCell ref="Q5:Q6"/>
    <mergeCell ref="H5:M5"/>
    <mergeCell ref="N5:N6"/>
    <mergeCell ref="O5:O6"/>
  </mergeCells>
  <conditionalFormatting sqref="D8:D22 D24">
    <cfRule type="dataBar" priority="118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{1664E6B3-2577-43E0-9EB9-C267065EA76A}</x14:id>
        </ext>
      </extLst>
    </cfRule>
  </conditionalFormatting>
  <conditionalFormatting sqref="D8:D29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{7A83EB9A-BE0C-41DA-AC3B-D3CAEE196622}</x14:id>
        </ext>
      </extLst>
    </cfRule>
  </conditionalFormatting>
  <conditionalFormatting sqref="D25:D29 D23">
    <cfRule type="dataBar" priority="121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{BE961C35-494B-4C3E-B693-5D29D70510C8}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64E6B3-2577-43E0-9EB9-C267065EA7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D8:D22 D24</xm:sqref>
        </x14:conditionalFormatting>
        <x14:conditionalFormatting xmlns:xm="http://schemas.microsoft.com/office/excel/2006/main">
          <x14:cfRule type="dataBar" id="{7A83EB9A-BE0C-41DA-AC3B-D3CAEE1966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D8:D29</xm:sqref>
        </x14:conditionalFormatting>
        <x14:conditionalFormatting xmlns:xm="http://schemas.microsoft.com/office/excel/2006/main">
          <x14:cfRule type="dataBar" id="{BE961C35-494B-4C3E-B693-5D29D70510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D25:D29 D23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7CC1A6D5-2623-4467-AE31-7124400D0607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schemas.openxmlformats.org/officeDocument/2006/customXml" ds:itemID="{C3C59E2D-F4EE-448F-8A8B-E145DE001E7A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806BD422-7960-433E-9B28-010678B39623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31.12.2019</vt:lpstr>
      <vt:lpstr>Drugostepeni 31.12.2019</vt:lpstr>
      <vt:lpstr>'Drugostepeni 31.12.2019'!Print_Area</vt:lpstr>
      <vt:lpstr>'Prvostepeni 31.12.2019'!Print_Area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Đurak</dc:creator>
  <cp:lastModifiedBy>Faris Cengic</cp:lastModifiedBy>
  <cp:lastPrinted>2019-03-29T10:34:18Z</cp:lastPrinted>
  <dcterms:created xsi:type="dcterms:W3CDTF">2013-03-04T13:38:08Z</dcterms:created>
  <dcterms:modified xsi:type="dcterms:W3CDTF">2020-01-28T10:23:57Z</dcterms:modified>
</cp:coreProperties>
</file>